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25" yWindow="-60" windowWidth="10635" windowHeight="11640" tabRatio="601"/>
  </bookViews>
  <sheets>
    <sheet name="Sheet1" sheetId="1" r:id="rId1"/>
    <sheet name="Sheet2" sheetId="2" r:id="rId2"/>
    <sheet name="Sheet3" sheetId="3" r:id="rId3"/>
  </sheets>
  <definedNames>
    <definedName name="h">Sheet1!$M:$M</definedName>
  </definedNames>
  <calcPr calcId="145621" fullCalcOnLoad="1"/>
</workbook>
</file>

<file path=xl/calcChain.xml><?xml version="1.0" encoding="utf-8"?>
<calcChain xmlns="http://schemas.openxmlformats.org/spreadsheetml/2006/main">
  <c r="A17" i="1" l="1"/>
  <c r="AA96" i="1"/>
  <c r="AA97" i="1"/>
  <c r="AA94" i="1"/>
  <c r="AA95" i="1"/>
  <c r="AA92" i="1"/>
  <c r="AA93" i="1"/>
  <c r="AA90" i="1"/>
  <c r="AC105" i="1"/>
  <c r="AA89" i="1"/>
  <c r="AC68" i="1"/>
  <c r="AB68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2" i="1"/>
  <c r="AB71" i="1"/>
  <c r="AB70" i="1"/>
  <c r="AB69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76" i="1"/>
  <c r="AB75" i="1"/>
  <c r="AB74" i="1"/>
  <c r="AB73" i="1"/>
  <c r="Z89" i="1"/>
  <c r="Z92" i="1"/>
  <c r="Z93" i="1"/>
  <c r="Z94" i="1"/>
  <c r="Z95" i="1"/>
  <c r="Z96" i="1"/>
  <c r="Z97" i="1"/>
  <c r="Y94" i="1"/>
  <c r="Y95" i="1"/>
  <c r="Y96" i="1"/>
  <c r="Y97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C89" i="1"/>
  <c r="AC88" i="1"/>
  <c r="AC87" i="1"/>
  <c r="AC57" i="1"/>
  <c r="AC58" i="1"/>
  <c r="AC59" i="1"/>
  <c r="AC60" i="1"/>
  <c r="AC61" i="1"/>
  <c r="AC62" i="1"/>
  <c r="AC63" i="1"/>
  <c r="AC64" i="1"/>
  <c r="AC65" i="1"/>
  <c r="AC66" i="1"/>
  <c r="AC67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5" i="1"/>
  <c r="AC6" i="1"/>
  <c r="AC7" i="1"/>
  <c r="AC8" i="1"/>
  <c r="AC9" i="1"/>
  <c r="AC4" i="1"/>
  <c r="AC3" i="1"/>
  <c r="B103" i="2"/>
  <c r="B94" i="2"/>
  <c r="B95" i="2"/>
  <c r="B92" i="2"/>
  <c r="B93" i="2"/>
  <c r="B90" i="2"/>
  <c r="B91" i="2"/>
  <c r="B87" i="2"/>
  <c r="Y105" i="1"/>
  <c r="Y92" i="1"/>
  <c r="Y93" i="1"/>
  <c r="Y90" i="1"/>
  <c r="X92" i="1"/>
  <c r="X93" i="1"/>
  <c r="X94" i="1"/>
  <c r="X95" i="1"/>
  <c r="X96" i="1"/>
  <c r="X97" i="1"/>
  <c r="X105" i="1"/>
  <c r="W92" i="1"/>
  <c r="W93" i="1"/>
  <c r="W94" i="1"/>
  <c r="W95" i="1"/>
  <c r="W96" i="1"/>
  <c r="W97" i="1"/>
  <c r="R105" i="1"/>
  <c r="S105" i="1"/>
  <c r="T105" i="1"/>
  <c r="U105" i="1"/>
  <c r="V105" i="1"/>
  <c r="W105" i="1"/>
  <c r="V97" i="1"/>
  <c r="V96" i="1"/>
  <c r="V94" i="1"/>
  <c r="V95" i="1"/>
  <c r="V92" i="1"/>
  <c r="V9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C92" i="1"/>
  <c r="C93" i="1"/>
  <c r="C94" i="1"/>
  <c r="C95" i="1"/>
  <c r="C96" i="1"/>
  <c r="C97" i="1"/>
  <c r="U92" i="1"/>
  <c r="U93" i="1"/>
  <c r="U94" i="1"/>
  <c r="U95" i="1"/>
  <c r="U96" i="1"/>
  <c r="U97" i="1"/>
  <c r="D92" i="1"/>
  <c r="D93" i="1"/>
  <c r="D94" i="1"/>
  <c r="D95" i="1"/>
  <c r="D96" i="1"/>
  <c r="D97" i="1"/>
  <c r="E92" i="1"/>
  <c r="E93" i="1"/>
  <c r="E90" i="1"/>
  <c r="E94" i="1"/>
  <c r="E95" i="1"/>
  <c r="E96" i="1"/>
  <c r="E97" i="1"/>
  <c r="F92" i="1"/>
  <c r="F93" i="1"/>
  <c r="F94" i="1"/>
  <c r="F95" i="1"/>
  <c r="F96" i="1"/>
  <c r="F97" i="1"/>
  <c r="G92" i="1"/>
  <c r="G93" i="1"/>
  <c r="G94" i="1"/>
  <c r="G95" i="1"/>
  <c r="G96" i="1"/>
  <c r="G97" i="1"/>
  <c r="H92" i="1"/>
  <c r="H93" i="1"/>
  <c r="H94" i="1"/>
  <c r="H95" i="1"/>
  <c r="H96" i="1"/>
  <c r="H97" i="1"/>
  <c r="I92" i="1"/>
  <c r="I93" i="1"/>
  <c r="I94" i="1"/>
  <c r="I95" i="1"/>
  <c r="I96" i="1"/>
  <c r="I97" i="1"/>
  <c r="J92" i="1"/>
  <c r="J93" i="1"/>
  <c r="J94" i="1"/>
  <c r="J95" i="1"/>
  <c r="J96" i="1"/>
  <c r="J97" i="1"/>
  <c r="K92" i="1"/>
  <c r="K93" i="1"/>
  <c r="K90" i="1"/>
  <c r="K94" i="1"/>
  <c r="K95" i="1"/>
  <c r="K96" i="1"/>
  <c r="K97" i="1"/>
  <c r="L92" i="1"/>
  <c r="L93" i="1"/>
  <c r="L94" i="1"/>
  <c r="L95" i="1"/>
  <c r="L96" i="1"/>
  <c r="L97" i="1"/>
  <c r="M92" i="1"/>
  <c r="M93" i="1"/>
  <c r="M90" i="1"/>
  <c r="M94" i="1"/>
  <c r="M95" i="1"/>
  <c r="M96" i="1"/>
  <c r="M97" i="1"/>
  <c r="N92" i="1"/>
  <c r="N93" i="1"/>
  <c r="N94" i="1"/>
  <c r="N95" i="1"/>
  <c r="N96" i="1"/>
  <c r="N97" i="1"/>
  <c r="O92" i="1"/>
  <c r="O93" i="1"/>
  <c r="O94" i="1"/>
  <c r="O95" i="1"/>
  <c r="O96" i="1"/>
  <c r="O97" i="1"/>
  <c r="P92" i="1"/>
  <c r="P93" i="1"/>
  <c r="P94" i="1"/>
  <c r="P95" i="1"/>
  <c r="P96" i="1"/>
  <c r="P97" i="1"/>
  <c r="Q92" i="1"/>
  <c r="Q93" i="1"/>
  <c r="Q94" i="1"/>
  <c r="Q95" i="1"/>
  <c r="Q96" i="1"/>
  <c r="Q97" i="1"/>
  <c r="R92" i="1"/>
  <c r="R93" i="1"/>
  <c r="R94" i="1"/>
  <c r="R95" i="1"/>
  <c r="R96" i="1"/>
  <c r="R97" i="1"/>
  <c r="S92" i="1"/>
  <c r="S93" i="1"/>
  <c r="S94" i="1"/>
  <c r="S95" i="1"/>
  <c r="S96" i="1"/>
  <c r="S97" i="1"/>
  <c r="T92" i="1"/>
  <c r="T93" i="1"/>
  <c r="T94" i="1"/>
  <c r="T95" i="1"/>
  <c r="T96" i="1"/>
  <c r="T97" i="1"/>
  <c r="W90" i="1"/>
  <c r="AB89" i="1"/>
  <c r="I90" i="1"/>
  <c r="G90" i="1"/>
  <c r="U90" i="1"/>
  <c r="L90" i="1"/>
  <c r="J90" i="1"/>
  <c r="H90" i="1"/>
  <c r="D90" i="1"/>
  <c r="C90" i="1"/>
  <c r="T90" i="1"/>
  <c r="R90" i="1"/>
  <c r="P90" i="1"/>
  <c r="N90" i="1"/>
  <c r="F90" i="1"/>
  <c r="S90" i="1"/>
  <c r="Q90" i="1"/>
  <c r="O90" i="1"/>
  <c r="V90" i="1"/>
  <c r="X90" i="1"/>
  <c r="Z90" i="1"/>
  <c r="AB90" i="1"/>
</calcChain>
</file>

<file path=xl/sharedStrings.xml><?xml version="1.0" encoding="utf-8"?>
<sst xmlns="http://schemas.openxmlformats.org/spreadsheetml/2006/main" count="207" uniqueCount="110">
  <si>
    <t>No</t>
  </si>
  <si>
    <t>SPECIES</t>
  </si>
  <si>
    <t>Hawk Species (UH)</t>
  </si>
  <si>
    <t>Gull Species (UG)</t>
  </si>
  <si>
    <t>Tufted Titmouse</t>
  </si>
  <si>
    <t>Brown Creeper</t>
  </si>
  <si>
    <t>Snow Bunting</t>
  </si>
  <si>
    <t>Pine Siskin</t>
  </si>
  <si>
    <t>Total Individuals</t>
  </si>
  <si>
    <t>Total Species</t>
  </si>
  <si>
    <t xml:space="preserve">Heron, Great Blue </t>
  </si>
  <si>
    <t xml:space="preserve">Goose, Canada </t>
  </si>
  <si>
    <t xml:space="preserve">Duck,Wood </t>
  </si>
  <si>
    <t xml:space="preserve">Duck, American Black </t>
  </si>
  <si>
    <t>Duck, Mallard</t>
  </si>
  <si>
    <t xml:space="preserve">Merganser, Hooded </t>
  </si>
  <si>
    <t xml:space="preserve">Hawk, Sharp-shinned </t>
  </si>
  <si>
    <t xml:space="preserve">Goshawk, Northern </t>
  </si>
  <si>
    <t xml:space="preserve">Harrier, Northern </t>
  </si>
  <si>
    <t xml:space="preserve">Grouse, Ruffed </t>
  </si>
  <si>
    <t xml:space="preserve">Grouse, Spruce </t>
  </si>
  <si>
    <t xml:space="preserve">Turkey, Wild </t>
  </si>
  <si>
    <t xml:space="preserve">Gull, Herring </t>
  </si>
  <si>
    <t xml:space="preserve">Dove, Mourning </t>
  </si>
  <si>
    <t xml:space="preserve">Owl, Barred </t>
  </si>
  <si>
    <t xml:space="preserve">Woodpecker, Downy </t>
  </si>
  <si>
    <t xml:space="preserve">Woodpecker, Hairy </t>
  </si>
  <si>
    <t xml:space="preserve">Woodpecker, Pileated </t>
  </si>
  <si>
    <t xml:space="preserve">Lark, Horned </t>
  </si>
  <si>
    <t xml:space="preserve">Jay, Blue </t>
  </si>
  <si>
    <t xml:space="preserve">Jay, Gray </t>
  </si>
  <si>
    <t xml:space="preserve">Crow, American </t>
  </si>
  <si>
    <t xml:space="preserve">Raven, Common </t>
  </si>
  <si>
    <t xml:space="preserve">Chickadee, Boreal </t>
  </si>
  <si>
    <t xml:space="preserve">Robin, American </t>
  </si>
  <si>
    <t xml:space="preserve">Mockingbird, Northern </t>
  </si>
  <si>
    <t xml:space="preserve">Waxwing, Bohemian </t>
  </si>
  <si>
    <t xml:space="preserve">Waxwing, Cedar </t>
  </si>
  <si>
    <t xml:space="preserve">Shrike, Northern </t>
  </si>
  <si>
    <t xml:space="preserve">Starling, European </t>
  </si>
  <si>
    <t xml:space="preserve">Cardinal, Northern </t>
  </si>
  <si>
    <t xml:space="preserve">Sparrow, American Tree </t>
  </si>
  <si>
    <t xml:space="preserve">Sparrow, Song </t>
  </si>
  <si>
    <t xml:space="preserve">Junco, Dark-eyed </t>
  </si>
  <si>
    <t>Lapland Longspur</t>
  </si>
  <si>
    <t xml:space="preserve">Grosbeak, Pine </t>
  </si>
  <si>
    <t xml:space="preserve">Finch, Purple </t>
  </si>
  <si>
    <t xml:space="preserve">Finch, House </t>
  </si>
  <si>
    <t xml:space="preserve">Goldfinch, American </t>
  </si>
  <si>
    <t xml:space="preserve">Grosbeak, Evening </t>
  </si>
  <si>
    <t xml:space="preserve">Sparrow, House </t>
  </si>
  <si>
    <t>Redpoll, Common</t>
  </si>
  <si>
    <t xml:space="preserve">Wren, Winter </t>
  </si>
  <si>
    <t xml:space="preserve">Thursh, Hermit </t>
  </si>
  <si>
    <t>Sparrow species (US)</t>
  </si>
  <si>
    <t>Gull, Ring-billed</t>
  </si>
  <si>
    <t>Sparrow, Fox</t>
  </si>
  <si>
    <t>Sparrow, Swamp</t>
  </si>
  <si>
    <t>Eagle, Bald</t>
  </si>
  <si>
    <t>Vulture, Turkey</t>
  </si>
  <si>
    <t>CP</t>
  </si>
  <si>
    <t>Grackle, Common</t>
  </si>
  <si>
    <t xml:space="preserve">Pigeon, Rock </t>
  </si>
  <si>
    <t xml:space="preserve">Hawk, Red-tailed </t>
  </si>
  <si>
    <t xml:space="preserve">Pheasant, Ring-necked </t>
  </si>
  <si>
    <t xml:space="preserve">Gull, Great Black-backed </t>
  </si>
  <si>
    <t xml:space="preserve">Owl, Great Horned </t>
  </si>
  <si>
    <t>Chickadee, Black-capped</t>
  </si>
  <si>
    <t xml:space="preserve">Nuthatch, Red-breasted </t>
  </si>
  <si>
    <t>Nuthatch, White-breasted</t>
  </si>
  <si>
    <t xml:space="preserve">Kinglet, Golden-crowned </t>
  </si>
  <si>
    <t>Blackbird, Red-winged</t>
  </si>
  <si>
    <t xml:space="preserve">Sparrow, White-throated </t>
  </si>
  <si>
    <t xml:space="preserve">Cowbird, Brown-headed </t>
  </si>
  <si>
    <t xml:space="preserve">Crossbill, White-winged </t>
  </si>
  <si>
    <t>Crossbill, Red</t>
  </si>
  <si>
    <t xml:space="preserve">Warbler, Yellow-rumped </t>
  </si>
  <si>
    <t>CP (6)</t>
  </si>
  <si>
    <t>Hawk, Cooper's</t>
  </si>
  <si>
    <t>YOC</t>
  </si>
  <si>
    <t>AVE</t>
  </si>
  <si>
    <t>CP(3)</t>
  </si>
  <si>
    <t>CP(8)</t>
  </si>
  <si>
    <t>Hidden UH info</t>
  </si>
  <si>
    <t>Hidden UH info, 2</t>
  </si>
  <si>
    <t>Hidden UG info</t>
  </si>
  <si>
    <t>Hidden UG info, 2</t>
  </si>
  <si>
    <t>Hidden US info</t>
  </si>
  <si>
    <t>Hidden US info, 2</t>
  </si>
  <si>
    <t>CP (19)</t>
  </si>
  <si>
    <t>Eagle, Golden</t>
  </si>
  <si>
    <t>Goose, Snow</t>
  </si>
  <si>
    <t>Grosbeak, Rose-breasted</t>
  </si>
  <si>
    <t>Towhee, Eastern</t>
  </si>
  <si>
    <t>Bluebird, Eastern</t>
  </si>
  <si>
    <t>Woodpecker, Red-headed</t>
  </si>
  <si>
    <t>Wren, Carolina</t>
  </si>
  <si>
    <t>CP(1)</t>
  </si>
  <si>
    <t>Feeder Watchers</t>
  </si>
  <si>
    <t>Field Watchers</t>
  </si>
  <si>
    <t>Feeder Parties</t>
  </si>
  <si>
    <t>Field Parties</t>
  </si>
  <si>
    <t>Total Participants</t>
  </si>
  <si>
    <t>Woodpecker, Red Bellied</t>
  </si>
  <si>
    <t>Yellow bellied sapsucker</t>
  </si>
  <si>
    <t>Northern Flicker</t>
  </si>
  <si>
    <t>Common Merganser</t>
  </si>
  <si>
    <t>Rough-legged Hawk</t>
  </si>
  <si>
    <t>Junco, Oregon</t>
  </si>
  <si>
    <t xml:space="preserve">AVE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</si>
</sst>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61"/>
      <name val="Arial"/>
      <family val="2"/>
    </font>
    <font>
      <sz val="10"/>
      <color indexed="61"/>
      <name val="Arial"/>
      <family val="2"/>
    </font>
    <font>
      <sz val="10"/>
      <color indexed="52"/>
      <name val="Arial"/>
      <family val="2"/>
    </font>
    <font>
      <sz val="10"/>
      <name val="Arial"/>
      <family val="2"/>
    </font>
    <font>
      <b/>
      <sz val="10"/>
      <color indexed="5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theme="9" tint="-0.249977111117893"/>
      <name val="Arial"/>
      <family val="2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1" fontId="2" fillId="0" borderId="0" xfId="0" applyNumberFormat="1" applyFont="1"/>
    <xf numFmtId="0" fontId="2" fillId="0" borderId="0" xfId="0" applyFont="1"/>
    <xf numFmtId="167" fontId="3" fillId="0" borderId="0" xfId="0" applyNumberFormat="1" applyFont="1"/>
    <xf numFmtId="0" fontId="5" fillId="0" borderId="0" xfId="0" applyFont="1"/>
    <xf numFmtId="167" fontId="4" fillId="0" borderId="0" xfId="0" applyNumberFormat="1" applyFont="1" applyAlignment="1">
      <alignment horizontal="right"/>
    </xf>
    <xf numFmtId="167" fontId="6" fillId="0" borderId="0" xfId="0" applyNumberFormat="1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" fontId="11" fillId="0" borderId="0" xfId="0" applyNumberFormat="1" applyFont="1"/>
    <xf numFmtId="167" fontId="9" fillId="0" borderId="0" xfId="0" applyNumberFormat="1" applyFont="1"/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/>
    <xf numFmtId="1" fontId="4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0" fontId="1" fillId="0" borderId="0" xfId="0" applyNumberFormat="1" applyFont="1"/>
    <xf numFmtId="0" fontId="0" fillId="0" borderId="0" xfId="0" applyNumberFormat="1" applyFont="1" applyAlignment="1">
      <alignment horizontal="right"/>
    </xf>
    <xf numFmtId="0" fontId="12" fillId="0" borderId="0" xfId="0" applyNumberFormat="1" applyFont="1"/>
    <xf numFmtId="0" fontId="9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/>
    </xf>
    <xf numFmtId="0" fontId="12" fillId="0" borderId="0" xfId="0" applyFont="1"/>
    <xf numFmtId="1" fontId="12" fillId="0" borderId="0" xfId="0" applyNumberFormat="1" applyFont="1"/>
    <xf numFmtId="0" fontId="14" fillId="0" borderId="0" xfId="0" applyNumberFormat="1" applyFont="1" applyAlignment="1">
      <alignment horizontal="right"/>
    </xf>
    <xf numFmtId="0" fontId="15" fillId="0" borderId="0" xfId="0" applyFont="1"/>
    <xf numFmtId="0" fontId="1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"/>
  <sheetViews>
    <sheetView tabSelected="1" workbookViewId="0">
      <pane xSplit="2" ySplit="2" topLeftCell="T39" activePane="bottomRight" state="frozen"/>
      <selection pane="topRight" activeCell="C1" sqref="C1"/>
      <selection pane="bottomLeft" activeCell="A3" sqref="A3"/>
      <selection pane="bottomRight" activeCell="B19" sqref="B19"/>
    </sheetView>
  </sheetViews>
  <sheetFormatPr defaultColWidth="8.85546875" defaultRowHeight="12.75" x14ac:dyDescent="0.2"/>
  <cols>
    <col min="1" max="1" width="3" style="1" customWidth="1"/>
    <col min="2" max="2" width="23" customWidth="1"/>
    <col min="3" max="22" width="4.85546875" style="10" customWidth="1"/>
    <col min="23" max="23" width="4.85546875" customWidth="1"/>
    <col min="24" max="26" width="6.7109375" style="3" customWidth="1"/>
    <col min="27" max="27" width="6.140625" customWidth="1"/>
  </cols>
  <sheetData>
    <row r="1" spans="1:29" ht="12" customHeight="1" x14ac:dyDescent="0.2"/>
    <row r="2" spans="1:29" s="2" customFormat="1" x14ac:dyDescent="0.2">
      <c r="A2" s="1" t="s">
        <v>0</v>
      </c>
      <c r="B2" s="2" t="s">
        <v>1</v>
      </c>
      <c r="C2" s="11">
        <v>1989</v>
      </c>
      <c r="D2" s="11">
        <v>1990</v>
      </c>
      <c r="E2" s="11">
        <v>1991</v>
      </c>
      <c r="F2" s="11">
        <v>1992</v>
      </c>
      <c r="G2" s="11">
        <v>1993</v>
      </c>
      <c r="H2" s="11">
        <v>1994</v>
      </c>
      <c r="I2" s="11">
        <v>1995</v>
      </c>
      <c r="J2" s="11">
        <v>1996</v>
      </c>
      <c r="K2" s="11">
        <v>1997</v>
      </c>
      <c r="L2" s="11">
        <v>1998</v>
      </c>
      <c r="M2" s="11">
        <v>1999</v>
      </c>
      <c r="N2" s="11">
        <v>2000</v>
      </c>
      <c r="O2" s="11">
        <v>2001</v>
      </c>
      <c r="P2" s="11">
        <v>2002</v>
      </c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2">
        <v>2009</v>
      </c>
      <c r="X2" s="11">
        <v>2010</v>
      </c>
      <c r="Y2" s="11">
        <v>2011</v>
      </c>
      <c r="Z2" s="11">
        <v>2012</v>
      </c>
      <c r="AA2" s="2">
        <v>2013</v>
      </c>
      <c r="AB2" s="5" t="s">
        <v>80</v>
      </c>
      <c r="AC2" s="7" t="s">
        <v>79</v>
      </c>
    </row>
    <row r="3" spans="1:29" x14ac:dyDescent="0.2">
      <c r="A3" s="1">
        <v>1</v>
      </c>
      <c r="B3" t="s">
        <v>10</v>
      </c>
      <c r="C3" s="10">
        <v>0</v>
      </c>
      <c r="D3" s="10">
        <v>0</v>
      </c>
      <c r="E3" s="10">
        <v>0</v>
      </c>
      <c r="F3" s="10">
        <v>0</v>
      </c>
      <c r="G3" s="10">
        <v>1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1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22">
        <v>0</v>
      </c>
      <c r="Y3" s="23">
        <v>0</v>
      </c>
      <c r="Z3" s="23">
        <v>0</v>
      </c>
      <c r="AA3" s="27">
        <v>0</v>
      </c>
      <c r="AB3" s="3">
        <f t="shared" ref="AB3:AB34" si="0">AVERAGE(C3:AA3)</f>
        <v>0.08</v>
      </c>
      <c r="AC3" s="8">
        <f>COUNTIF(C3:Z3,"&gt;0")</f>
        <v>2</v>
      </c>
    </row>
    <row r="4" spans="1:29" x14ac:dyDescent="0.2">
      <c r="A4" s="1">
        <f>A3+1</f>
        <v>2</v>
      </c>
      <c r="B4" t="s">
        <v>11</v>
      </c>
      <c r="C4" s="10">
        <v>0</v>
      </c>
      <c r="D4" s="10">
        <v>1</v>
      </c>
      <c r="E4" s="10">
        <v>3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3</v>
      </c>
      <c r="M4" s="10">
        <v>0</v>
      </c>
      <c r="N4" s="10">
        <v>0</v>
      </c>
      <c r="O4" s="10">
        <v>0</v>
      </c>
      <c r="P4" s="10">
        <v>0</v>
      </c>
      <c r="Q4" s="10">
        <v>11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22">
        <v>1</v>
      </c>
      <c r="Y4" s="23">
        <v>0</v>
      </c>
      <c r="Z4" s="23">
        <v>0</v>
      </c>
      <c r="AA4" s="27">
        <v>0</v>
      </c>
      <c r="AB4" s="3">
        <f t="shared" si="0"/>
        <v>0.76</v>
      </c>
      <c r="AC4" s="8">
        <f>COUNTIF(C4:Z4,"&gt;0")</f>
        <v>5</v>
      </c>
    </row>
    <row r="5" spans="1:29" x14ac:dyDescent="0.2">
      <c r="A5" s="1">
        <f t="shared" ref="A5:A67" si="1">A4+1</f>
        <v>3</v>
      </c>
      <c r="B5" t="s">
        <v>91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5</v>
      </c>
      <c r="W5" s="10">
        <v>0</v>
      </c>
      <c r="X5" s="22">
        <v>0</v>
      </c>
      <c r="Y5" s="23">
        <v>0</v>
      </c>
      <c r="Z5" s="23">
        <v>0</v>
      </c>
      <c r="AA5" s="27">
        <v>0</v>
      </c>
      <c r="AB5" s="3">
        <f t="shared" si="0"/>
        <v>0.2</v>
      </c>
      <c r="AC5" s="8">
        <f t="shared" ref="AC5:AC29" si="2">COUNTIF(C5:Z5,"&gt;0")</f>
        <v>1</v>
      </c>
    </row>
    <row r="6" spans="1:29" x14ac:dyDescent="0.2">
      <c r="A6" s="1">
        <f t="shared" si="1"/>
        <v>4</v>
      </c>
      <c r="B6" t="s">
        <v>12</v>
      </c>
      <c r="C6" s="10">
        <v>0</v>
      </c>
      <c r="D6" s="10">
        <v>0</v>
      </c>
      <c r="E6" s="10">
        <v>0</v>
      </c>
      <c r="F6" s="10">
        <v>1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22">
        <v>0</v>
      </c>
      <c r="Y6" s="23">
        <v>0</v>
      </c>
      <c r="Z6" s="23">
        <v>0</v>
      </c>
      <c r="AA6" s="27">
        <v>0</v>
      </c>
      <c r="AB6" s="3">
        <f t="shared" si="0"/>
        <v>0.04</v>
      </c>
      <c r="AC6" s="8">
        <f t="shared" si="2"/>
        <v>1</v>
      </c>
    </row>
    <row r="7" spans="1:29" x14ac:dyDescent="0.2">
      <c r="A7" s="1">
        <f t="shared" si="1"/>
        <v>5</v>
      </c>
      <c r="B7" t="s">
        <v>14</v>
      </c>
      <c r="C7" s="10">
        <v>6</v>
      </c>
      <c r="D7" s="10">
        <v>4</v>
      </c>
      <c r="E7" s="10">
        <v>40</v>
      </c>
      <c r="F7" s="10">
        <v>72</v>
      </c>
      <c r="G7" s="10">
        <v>49</v>
      </c>
      <c r="H7" s="10">
        <v>85</v>
      </c>
      <c r="I7" s="10">
        <v>53</v>
      </c>
      <c r="J7" s="10">
        <v>32</v>
      </c>
      <c r="K7" s="10">
        <v>63</v>
      </c>
      <c r="L7" s="10">
        <v>0</v>
      </c>
      <c r="M7" s="10">
        <v>0</v>
      </c>
      <c r="N7" s="10">
        <v>14</v>
      </c>
      <c r="O7" s="10">
        <v>125</v>
      </c>
      <c r="P7" s="10">
        <v>150</v>
      </c>
      <c r="Q7" s="10">
        <v>19</v>
      </c>
      <c r="R7" s="10">
        <v>180</v>
      </c>
      <c r="S7" s="10">
        <v>57</v>
      </c>
      <c r="T7" s="10">
        <v>22</v>
      </c>
      <c r="U7" s="10">
        <v>67</v>
      </c>
      <c r="V7" s="10">
        <v>137</v>
      </c>
      <c r="W7" s="10">
        <v>29</v>
      </c>
      <c r="X7" s="22">
        <v>75</v>
      </c>
      <c r="Y7" s="23">
        <v>25</v>
      </c>
      <c r="Z7" s="23">
        <v>18</v>
      </c>
      <c r="AA7" s="27">
        <v>51</v>
      </c>
      <c r="AB7" s="3">
        <f t="shared" si="0"/>
        <v>54.92</v>
      </c>
      <c r="AC7" s="8">
        <f t="shared" si="2"/>
        <v>22</v>
      </c>
    </row>
    <row r="8" spans="1:29" x14ac:dyDescent="0.2">
      <c r="A8" s="1">
        <f t="shared" si="1"/>
        <v>6</v>
      </c>
      <c r="B8" t="s">
        <v>13</v>
      </c>
      <c r="C8" s="10">
        <v>58</v>
      </c>
      <c r="D8" s="10">
        <v>24</v>
      </c>
      <c r="E8" s="10">
        <v>0</v>
      </c>
      <c r="F8" s="10">
        <v>2</v>
      </c>
      <c r="G8" s="10">
        <v>15</v>
      </c>
      <c r="H8" s="10">
        <v>53</v>
      </c>
      <c r="I8" s="10">
        <v>5</v>
      </c>
      <c r="J8" s="10">
        <v>4</v>
      </c>
      <c r="K8" s="10">
        <v>6</v>
      </c>
      <c r="L8" s="10">
        <v>0</v>
      </c>
      <c r="M8" s="10">
        <v>2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5</v>
      </c>
      <c r="T8" s="10">
        <v>1</v>
      </c>
      <c r="U8" s="10">
        <v>5</v>
      </c>
      <c r="V8" s="10">
        <v>10</v>
      </c>
      <c r="W8" s="10">
        <v>0</v>
      </c>
      <c r="X8" s="22">
        <v>1</v>
      </c>
      <c r="Y8" s="23">
        <v>0</v>
      </c>
      <c r="Z8" s="23">
        <v>0</v>
      </c>
      <c r="AA8" s="27">
        <v>2</v>
      </c>
      <c r="AB8" s="3">
        <f t="shared" si="0"/>
        <v>7.72</v>
      </c>
      <c r="AC8" s="8">
        <f t="shared" si="2"/>
        <v>14</v>
      </c>
    </row>
    <row r="9" spans="1:29" x14ac:dyDescent="0.2">
      <c r="A9" s="1">
        <f t="shared" si="1"/>
        <v>7</v>
      </c>
      <c r="B9" t="s">
        <v>15</v>
      </c>
      <c r="C9" s="10">
        <v>2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2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22">
        <v>0</v>
      </c>
      <c r="Y9" s="23">
        <v>0</v>
      </c>
      <c r="Z9" s="23">
        <v>1</v>
      </c>
      <c r="AA9" s="27">
        <v>3</v>
      </c>
      <c r="AB9" s="3">
        <f t="shared" si="0"/>
        <v>0.32</v>
      </c>
      <c r="AC9" s="8">
        <f t="shared" si="2"/>
        <v>3</v>
      </c>
    </row>
    <row r="10" spans="1:29" x14ac:dyDescent="0.2">
      <c r="A10" s="1">
        <f t="shared" si="1"/>
        <v>8</v>
      </c>
      <c r="B10" t="s">
        <v>59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1</v>
      </c>
      <c r="R10" s="10">
        <v>0</v>
      </c>
      <c r="S10" s="10">
        <v>0</v>
      </c>
      <c r="T10" s="10">
        <v>0</v>
      </c>
      <c r="U10" s="10" t="s">
        <v>60</v>
      </c>
      <c r="V10" s="10">
        <v>0</v>
      </c>
      <c r="W10" s="10">
        <v>0</v>
      </c>
      <c r="X10" s="22">
        <v>0</v>
      </c>
      <c r="Y10" s="23">
        <v>0</v>
      </c>
      <c r="Z10" s="23">
        <v>0</v>
      </c>
      <c r="AA10" s="27">
        <v>0</v>
      </c>
      <c r="AB10" s="3">
        <f t="shared" si="0"/>
        <v>4.1666666666666664E-2</v>
      </c>
      <c r="AC10" s="8">
        <f t="shared" si="2"/>
        <v>1</v>
      </c>
    </row>
    <row r="11" spans="1:29" x14ac:dyDescent="0.2">
      <c r="A11" s="1">
        <f t="shared" si="1"/>
        <v>9</v>
      </c>
      <c r="B11" t="s">
        <v>90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2</v>
      </c>
      <c r="W11" s="10">
        <v>0</v>
      </c>
      <c r="X11" s="22">
        <v>0</v>
      </c>
      <c r="Y11" s="23">
        <v>0</v>
      </c>
      <c r="Z11" s="23">
        <v>0</v>
      </c>
      <c r="AA11" s="27">
        <v>0</v>
      </c>
      <c r="AB11" s="3">
        <f t="shared" si="0"/>
        <v>0.08</v>
      </c>
      <c r="AC11" s="8">
        <f t="shared" si="2"/>
        <v>1</v>
      </c>
    </row>
    <row r="12" spans="1:29" x14ac:dyDescent="0.2">
      <c r="A12" s="1">
        <f t="shared" si="1"/>
        <v>10</v>
      </c>
      <c r="B12" t="s">
        <v>58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2</v>
      </c>
      <c r="R12" s="10">
        <v>0</v>
      </c>
      <c r="S12" s="10">
        <v>2</v>
      </c>
      <c r="T12" s="10">
        <v>1</v>
      </c>
      <c r="U12" s="10">
        <v>1</v>
      </c>
      <c r="V12" s="10">
        <v>3</v>
      </c>
      <c r="W12" s="10">
        <v>1</v>
      </c>
      <c r="X12" s="22">
        <v>0</v>
      </c>
      <c r="Y12" s="23">
        <v>1</v>
      </c>
      <c r="Z12" s="23">
        <v>1</v>
      </c>
      <c r="AA12" s="27">
        <v>0</v>
      </c>
      <c r="AB12" s="3">
        <f t="shared" si="0"/>
        <v>0.48</v>
      </c>
      <c r="AC12" s="8">
        <f t="shared" si="2"/>
        <v>8</v>
      </c>
    </row>
    <row r="13" spans="1:29" x14ac:dyDescent="0.2">
      <c r="A13" s="1">
        <f t="shared" si="1"/>
        <v>11</v>
      </c>
      <c r="B13" t="s">
        <v>18</v>
      </c>
      <c r="C13" s="10">
        <v>0</v>
      </c>
      <c r="D13" s="10">
        <v>0</v>
      </c>
      <c r="E13" s="10">
        <v>0</v>
      </c>
      <c r="F13" s="10">
        <v>0</v>
      </c>
      <c r="G13" s="10">
        <v>1</v>
      </c>
      <c r="H13" s="10">
        <v>1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1</v>
      </c>
      <c r="R13" s="10">
        <v>0</v>
      </c>
      <c r="S13" s="10">
        <v>0</v>
      </c>
      <c r="T13" s="10">
        <v>1</v>
      </c>
      <c r="U13" s="10">
        <v>0</v>
      </c>
      <c r="V13" s="10">
        <v>0</v>
      </c>
      <c r="W13" s="10">
        <v>0</v>
      </c>
      <c r="X13" s="22">
        <v>0</v>
      </c>
      <c r="Y13" s="23">
        <v>0</v>
      </c>
      <c r="Z13" s="23">
        <v>0</v>
      </c>
      <c r="AA13" s="27">
        <v>0</v>
      </c>
      <c r="AB13" s="3">
        <f t="shared" si="0"/>
        <v>0.16</v>
      </c>
      <c r="AC13" s="8">
        <f t="shared" si="2"/>
        <v>4</v>
      </c>
    </row>
    <row r="14" spans="1:29" x14ac:dyDescent="0.2">
      <c r="A14" s="1">
        <f t="shared" si="1"/>
        <v>12</v>
      </c>
      <c r="B14" t="s">
        <v>16</v>
      </c>
      <c r="C14" s="10">
        <v>0</v>
      </c>
      <c r="D14" s="10">
        <v>0</v>
      </c>
      <c r="E14" s="10">
        <v>1</v>
      </c>
      <c r="F14" s="10">
        <v>2</v>
      </c>
      <c r="G14" s="10">
        <v>0</v>
      </c>
      <c r="H14" s="10">
        <v>0</v>
      </c>
      <c r="I14" s="10">
        <v>0</v>
      </c>
      <c r="J14" s="10">
        <v>0</v>
      </c>
      <c r="K14" s="10">
        <v>2</v>
      </c>
      <c r="L14" s="10">
        <v>0</v>
      </c>
      <c r="M14" s="10">
        <v>3</v>
      </c>
      <c r="N14" s="10">
        <v>0</v>
      </c>
      <c r="O14" s="10">
        <v>0</v>
      </c>
      <c r="P14" s="10">
        <v>0</v>
      </c>
      <c r="Q14" s="10">
        <v>0</v>
      </c>
      <c r="R14" s="10">
        <v>2</v>
      </c>
      <c r="S14" s="10">
        <v>2</v>
      </c>
      <c r="T14" s="10">
        <v>0</v>
      </c>
      <c r="U14" s="10">
        <v>2</v>
      </c>
      <c r="V14" s="10">
        <v>1</v>
      </c>
      <c r="W14" s="10">
        <v>0</v>
      </c>
      <c r="X14" s="22">
        <v>1</v>
      </c>
      <c r="Y14" s="23">
        <v>1</v>
      </c>
      <c r="Z14" s="23">
        <v>0</v>
      </c>
      <c r="AA14" s="27">
        <v>0</v>
      </c>
      <c r="AB14" s="3">
        <f t="shared" si="0"/>
        <v>0.68</v>
      </c>
      <c r="AC14" s="8">
        <f t="shared" si="2"/>
        <v>10</v>
      </c>
    </row>
    <row r="15" spans="1:29" x14ac:dyDescent="0.2">
      <c r="A15" s="1">
        <f t="shared" si="1"/>
        <v>13</v>
      </c>
      <c r="B15" t="s">
        <v>78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1</v>
      </c>
      <c r="U15" s="10">
        <v>0</v>
      </c>
      <c r="V15" s="10">
        <v>0</v>
      </c>
      <c r="W15" s="10">
        <v>0</v>
      </c>
      <c r="X15" s="22">
        <v>0</v>
      </c>
      <c r="Y15" s="23">
        <v>0</v>
      </c>
      <c r="Z15" s="23">
        <v>1</v>
      </c>
      <c r="AA15" s="27">
        <v>1</v>
      </c>
      <c r="AB15" s="3">
        <f t="shared" si="0"/>
        <v>0.12</v>
      </c>
      <c r="AC15" s="8">
        <f t="shared" si="2"/>
        <v>2</v>
      </c>
    </row>
    <row r="16" spans="1:29" x14ac:dyDescent="0.2">
      <c r="A16" s="1">
        <f t="shared" si="1"/>
        <v>14</v>
      </c>
      <c r="B16" t="s">
        <v>17</v>
      </c>
      <c r="C16" s="10">
        <v>0</v>
      </c>
      <c r="D16" s="10">
        <v>0</v>
      </c>
      <c r="E16" s="10">
        <v>1</v>
      </c>
      <c r="F16" s="10">
        <v>0</v>
      </c>
      <c r="G16" s="10">
        <v>0</v>
      </c>
      <c r="H16" s="10">
        <v>0</v>
      </c>
      <c r="I16" s="10">
        <v>1</v>
      </c>
      <c r="J16" s="10">
        <v>0</v>
      </c>
      <c r="K16" s="10">
        <v>1</v>
      </c>
      <c r="L16" s="10">
        <v>0</v>
      </c>
      <c r="M16" s="10">
        <v>1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1</v>
      </c>
      <c r="V16" s="10">
        <v>0</v>
      </c>
      <c r="W16" s="10">
        <v>0</v>
      </c>
      <c r="X16" s="22">
        <v>0</v>
      </c>
      <c r="Y16" s="23">
        <v>1</v>
      </c>
      <c r="Z16" s="23">
        <v>1</v>
      </c>
      <c r="AA16" s="27">
        <v>0</v>
      </c>
      <c r="AB16" s="3">
        <f t="shared" si="0"/>
        <v>0.28000000000000003</v>
      </c>
      <c r="AC16" s="8">
        <f t="shared" si="2"/>
        <v>7</v>
      </c>
    </row>
    <row r="17" spans="1:29" x14ac:dyDescent="0.2">
      <c r="A17" s="1">
        <f>A16+1</f>
        <v>15</v>
      </c>
      <c r="B17" t="s">
        <v>63</v>
      </c>
      <c r="C17" s="10">
        <v>0</v>
      </c>
      <c r="D17" s="10">
        <v>0</v>
      </c>
      <c r="E17" s="10">
        <v>0</v>
      </c>
      <c r="F17" s="10">
        <v>0</v>
      </c>
      <c r="G17" s="10">
        <v>1</v>
      </c>
      <c r="H17" s="10">
        <v>0</v>
      </c>
      <c r="I17" s="10">
        <v>0</v>
      </c>
      <c r="J17" s="10">
        <v>1</v>
      </c>
      <c r="K17" s="10">
        <v>0</v>
      </c>
      <c r="L17" s="10">
        <v>0</v>
      </c>
      <c r="M17" s="10">
        <v>1</v>
      </c>
      <c r="N17" s="10">
        <v>2</v>
      </c>
      <c r="O17" s="10">
        <v>1</v>
      </c>
      <c r="P17" s="10">
        <v>0</v>
      </c>
      <c r="Q17" s="10">
        <v>3</v>
      </c>
      <c r="R17" s="10">
        <v>5</v>
      </c>
      <c r="S17" s="10">
        <v>3</v>
      </c>
      <c r="T17" s="10">
        <v>4</v>
      </c>
      <c r="U17" s="10">
        <v>1</v>
      </c>
      <c r="V17" s="10">
        <v>3</v>
      </c>
      <c r="W17" s="10">
        <v>3</v>
      </c>
      <c r="X17" s="22">
        <v>0</v>
      </c>
      <c r="Y17" s="23">
        <v>1</v>
      </c>
      <c r="Z17" s="23">
        <v>2</v>
      </c>
      <c r="AA17" s="27">
        <v>2</v>
      </c>
      <c r="AB17" s="3">
        <f t="shared" si="0"/>
        <v>1.32</v>
      </c>
      <c r="AC17" s="8">
        <f t="shared" si="2"/>
        <v>14</v>
      </c>
    </row>
    <row r="18" spans="1:29" x14ac:dyDescent="0.2">
      <c r="A18" s="1">
        <f t="shared" si="1"/>
        <v>16</v>
      </c>
      <c r="B18" t="s">
        <v>2</v>
      </c>
      <c r="C18" s="10">
        <v>1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1</v>
      </c>
      <c r="K18" s="10">
        <v>0</v>
      </c>
      <c r="L18" s="10">
        <v>0</v>
      </c>
      <c r="M18" s="10">
        <v>0</v>
      </c>
      <c r="N18" s="10">
        <v>0</v>
      </c>
      <c r="O18" s="10">
        <v>3</v>
      </c>
      <c r="P18" s="10">
        <v>1</v>
      </c>
      <c r="Q18" s="10">
        <v>0</v>
      </c>
      <c r="R18" s="10">
        <v>0</v>
      </c>
      <c r="S18" s="10">
        <v>1</v>
      </c>
      <c r="T18" s="10">
        <v>0</v>
      </c>
      <c r="U18" s="10">
        <v>0</v>
      </c>
      <c r="V18" s="10">
        <v>2</v>
      </c>
      <c r="W18" s="10">
        <v>1</v>
      </c>
      <c r="X18" s="22">
        <v>0</v>
      </c>
      <c r="Y18" s="23">
        <v>1</v>
      </c>
      <c r="Z18" s="23">
        <v>0</v>
      </c>
      <c r="AA18" s="27">
        <v>0</v>
      </c>
      <c r="AB18" s="3">
        <f t="shared" si="0"/>
        <v>0.44</v>
      </c>
      <c r="AC18" s="8">
        <f t="shared" si="2"/>
        <v>8</v>
      </c>
    </row>
    <row r="19" spans="1:29" x14ac:dyDescent="0.2">
      <c r="A19" s="1">
        <f t="shared" si="1"/>
        <v>17</v>
      </c>
      <c r="B19" t="s">
        <v>64</v>
      </c>
      <c r="C19" s="10">
        <v>0</v>
      </c>
      <c r="D19" s="10">
        <v>7</v>
      </c>
      <c r="E19" s="10">
        <v>0</v>
      </c>
      <c r="F19" s="10">
        <v>1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 t="s">
        <v>60</v>
      </c>
      <c r="T19" s="10">
        <v>1</v>
      </c>
      <c r="U19" s="10" t="s">
        <v>60</v>
      </c>
      <c r="V19" s="10">
        <v>0</v>
      </c>
      <c r="W19" s="10">
        <v>0</v>
      </c>
      <c r="X19" s="22">
        <v>0</v>
      </c>
      <c r="Y19" s="23">
        <v>2</v>
      </c>
      <c r="Z19" s="23">
        <v>0</v>
      </c>
      <c r="AA19" s="27">
        <v>0</v>
      </c>
      <c r="AB19" s="3">
        <f t="shared" si="0"/>
        <v>0.47826086956521741</v>
      </c>
      <c r="AC19" s="8">
        <f t="shared" si="2"/>
        <v>4</v>
      </c>
    </row>
    <row r="20" spans="1:29" x14ac:dyDescent="0.2">
      <c r="A20" s="1">
        <f t="shared" si="1"/>
        <v>18</v>
      </c>
      <c r="B20" t="s">
        <v>20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1</v>
      </c>
      <c r="I20" s="10">
        <v>0</v>
      </c>
      <c r="J20" s="10">
        <v>1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2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 t="s">
        <v>97</v>
      </c>
      <c r="W20" s="10">
        <v>0</v>
      </c>
      <c r="X20" s="22">
        <v>1</v>
      </c>
      <c r="Y20" s="23">
        <v>0</v>
      </c>
      <c r="Z20" s="23">
        <v>0</v>
      </c>
      <c r="AA20" s="27">
        <v>0</v>
      </c>
      <c r="AB20" s="3">
        <f t="shared" si="0"/>
        <v>0.20833333333333334</v>
      </c>
      <c r="AC20" s="8">
        <f t="shared" si="2"/>
        <v>4</v>
      </c>
    </row>
    <row r="21" spans="1:29" x14ac:dyDescent="0.2">
      <c r="A21" s="1">
        <f t="shared" si="1"/>
        <v>19</v>
      </c>
      <c r="B21" t="s">
        <v>19</v>
      </c>
      <c r="C21" s="10">
        <v>8</v>
      </c>
      <c r="D21" s="10">
        <v>4</v>
      </c>
      <c r="E21" s="10">
        <v>2</v>
      </c>
      <c r="F21" s="10">
        <v>5</v>
      </c>
      <c r="G21" s="10">
        <v>3</v>
      </c>
      <c r="H21" s="10">
        <v>5</v>
      </c>
      <c r="I21" s="10">
        <v>4</v>
      </c>
      <c r="J21" s="10">
        <v>5</v>
      </c>
      <c r="K21" s="10">
        <v>2</v>
      </c>
      <c r="L21" s="10">
        <v>3</v>
      </c>
      <c r="M21" s="10">
        <v>11</v>
      </c>
      <c r="N21" s="10">
        <v>3</v>
      </c>
      <c r="O21" s="10">
        <v>9</v>
      </c>
      <c r="P21" s="10">
        <v>2</v>
      </c>
      <c r="Q21" s="10">
        <v>13</v>
      </c>
      <c r="R21" s="10">
        <v>9</v>
      </c>
      <c r="S21" s="10">
        <v>7</v>
      </c>
      <c r="T21" s="10">
        <v>3</v>
      </c>
      <c r="U21" s="10">
        <v>1</v>
      </c>
      <c r="V21" s="10">
        <v>2</v>
      </c>
      <c r="W21" s="10" t="s">
        <v>97</v>
      </c>
      <c r="X21" s="22">
        <v>1</v>
      </c>
      <c r="Y21" s="23">
        <v>5</v>
      </c>
      <c r="Z21" s="23">
        <v>0</v>
      </c>
      <c r="AA21" s="27">
        <v>3</v>
      </c>
      <c r="AB21" s="3">
        <f t="shared" si="0"/>
        <v>4.583333333333333</v>
      </c>
      <c r="AC21" s="8">
        <f t="shared" si="2"/>
        <v>22</v>
      </c>
    </row>
    <row r="22" spans="1:29" x14ac:dyDescent="0.2">
      <c r="A22" s="1">
        <f t="shared" si="1"/>
        <v>20</v>
      </c>
      <c r="B22" t="s">
        <v>21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1</v>
      </c>
      <c r="L22" s="10">
        <v>0</v>
      </c>
      <c r="M22" s="10">
        <v>19</v>
      </c>
      <c r="N22" s="10">
        <v>0</v>
      </c>
      <c r="O22" s="10">
        <v>0</v>
      </c>
      <c r="P22" s="10">
        <v>30</v>
      </c>
      <c r="Q22" s="10">
        <v>185</v>
      </c>
      <c r="R22" s="10">
        <v>181</v>
      </c>
      <c r="S22" s="10">
        <v>75</v>
      </c>
      <c r="T22" s="10" t="s">
        <v>77</v>
      </c>
      <c r="U22" s="10">
        <v>72</v>
      </c>
      <c r="V22" s="10">
        <v>65</v>
      </c>
      <c r="W22" s="10">
        <v>116</v>
      </c>
      <c r="X22" s="23">
        <v>64</v>
      </c>
      <c r="Y22" s="23">
        <v>0</v>
      </c>
      <c r="Z22" s="23">
        <v>75</v>
      </c>
      <c r="AA22" s="27">
        <v>75</v>
      </c>
      <c r="AB22" s="3">
        <f t="shared" si="0"/>
        <v>39.916666666666664</v>
      </c>
      <c r="AC22" s="8">
        <f t="shared" si="2"/>
        <v>11</v>
      </c>
    </row>
    <row r="23" spans="1:29" x14ac:dyDescent="0.2">
      <c r="A23" s="1">
        <f t="shared" si="1"/>
        <v>21</v>
      </c>
      <c r="B23" t="s">
        <v>55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2</v>
      </c>
      <c r="Q23" s="10">
        <v>0</v>
      </c>
      <c r="R23" s="10">
        <v>0</v>
      </c>
      <c r="S23" s="10">
        <v>0</v>
      </c>
      <c r="T23" s="10">
        <v>0</v>
      </c>
      <c r="U23" s="10" t="s">
        <v>81</v>
      </c>
      <c r="V23" s="10">
        <v>0</v>
      </c>
      <c r="W23" s="10">
        <v>0</v>
      </c>
      <c r="X23" s="23">
        <v>0</v>
      </c>
      <c r="Y23" s="23">
        <v>0</v>
      </c>
      <c r="Z23" s="23">
        <v>0</v>
      </c>
      <c r="AA23" s="27">
        <v>0</v>
      </c>
      <c r="AB23" s="3">
        <f t="shared" si="0"/>
        <v>8.3333333333333329E-2</v>
      </c>
      <c r="AC23" s="8">
        <f t="shared" si="2"/>
        <v>1</v>
      </c>
    </row>
    <row r="24" spans="1:29" x14ac:dyDescent="0.2">
      <c r="A24" s="1">
        <f t="shared" si="1"/>
        <v>22</v>
      </c>
      <c r="B24" t="s">
        <v>22</v>
      </c>
      <c r="C24" s="10">
        <v>4</v>
      </c>
      <c r="D24" s="10">
        <v>1</v>
      </c>
      <c r="E24" s="10">
        <v>3</v>
      </c>
      <c r="F24" s="10">
        <v>1</v>
      </c>
      <c r="G24" s="10">
        <v>24</v>
      </c>
      <c r="H24" s="10">
        <v>0</v>
      </c>
      <c r="I24" s="10">
        <v>0</v>
      </c>
      <c r="J24" s="10">
        <v>4</v>
      </c>
      <c r="K24" s="10">
        <v>0</v>
      </c>
      <c r="L24" s="10">
        <v>0</v>
      </c>
      <c r="M24" s="10">
        <v>0</v>
      </c>
      <c r="N24" s="10">
        <v>0</v>
      </c>
      <c r="O24" s="10">
        <v>22</v>
      </c>
      <c r="P24" s="10">
        <v>5</v>
      </c>
      <c r="Q24" s="10">
        <v>2</v>
      </c>
      <c r="R24" s="10">
        <v>0</v>
      </c>
      <c r="S24" s="10">
        <v>1</v>
      </c>
      <c r="T24" s="10" t="s">
        <v>60</v>
      </c>
      <c r="U24" s="10">
        <v>0</v>
      </c>
      <c r="V24" s="10">
        <v>0</v>
      </c>
      <c r="W24" s="10">
        <v>0</v>
      </c>
      <c r="X24" s="23">
        <v>0</v>
      </c>
      <c r="Y24" s="23">
        <v>0</v>
      </c>
      <c r="Z24" s="23">
        <v>0</v>
      </c>
      <c r="AA24" s="27">
        <v>0</v>
      </c>
      <c r="AB24" s="3">
        <f t="shared" si="0"/>
        <v>2.7916666666666665</v>
      </c>
      <c r="AC24" s="8">
        <f t="shared" si="2"/>
        <v>10</v>
      </c>
    </row>
    <row r="25" spans="1:29" x14ac:dyDescent="0.2">
      <c r="A25" s="1">
        <f t="shared" si="1"/>
        <v>23</v>
      </c>
      <c r="B25" t="s">
        <v>65</v>
      </c>
      <c r="C25" s="10">
        <v>1</v>
      </c>
      <c r="D25" s="10">
        <v>0</v>
      </c>
      <c r="E25" s="10">
        <v>2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6</v>
      </c>
      <c r="O25" s="10">
        <v>0</v>
      </c>
      <c r="P25" s="10">
        <v>0</v>
      </c>
      <c r="Q25" s="10">
        <v>1</v>
      </c>
      <c r="R25" s="10">
        <v>0</v>
      </c>
      <c r="S25" s="10">
        <v>0</v>
      </c>
      <c r="T25" s="10">
        <v>1</v>
      </c>
      <c r="U25" s="10">
        <v>0</v>
      </c>
      <c r="V25" s="10">
        <v>1</v>
      </c>
      <c r="W25" s="10">
        <v>0</v>
      </c>
      <c r="X25" s="23">
        <v>0</v>
      </c>
      <c r="Y25" s="23">
        <v>0</v>
      </c>
      <c r="Z25" s="23">
        <v>0</v>
      </c>
      <c r="AA25" s="27">
        <v>0</v>
      </c>
      <c r="AB25" s="3">
        <f t="shared" si="0"/>
        <v>0.48</v>
      </c>
      <c r="AC25" s="8">
        <f t="shared" si="2"/>
        <v>6</v>
      </c>
    </row>
    <row r="26" spans="1:29" x14ac:dyDescent="0.2">
      <c r="A26" s="1">
        <f t="shared" si="1"/>
        <v>24</v>
      </c>
      <c r="B26" t="s">
        <v>3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1</v>
      </c>
      <c r="I26" s="10">
        <v>0</v>
      </c>
      <c r="J26" s="10">
        <v>0</v>
      </c>
      <c r="K26" s="10">
        <v>0</v>
      </c>
      <c r="L26" s="10">
        <v>3</v>
      </c>
      <c r="M26" s="10">
        <v>1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1</v>
      </c>
      <c r="U26" s="10">
        <v>1</v>
      </c>
      <c r="V26" s="10">
        <v>0</v>
      </c>
      <c r="W26" s="10">
        <v>0</v>
      </c>
      <c r="X26" s="22" t="s">
        <v>97</v>
      </c>
      <c r="Y26" s="23">
        <v>0</v>
      </c>
      <c r="Z26" s="23">
        <v>0</v>
      </c>
      <c r="AA26" s="27">
        <v>0</v>
      </c>
      <c r="AB26" s="3">
        <f t="shared" si="0"/>
        <v>0.29166666666666669</v>
      </c>
      <c r="AC26" s="8">
        <f t="shared" si="2"/>
        <v>5</v>
      </c>
    </row>
    <row r="27" spans="1:29" x14ac:dyDescent="0.2">
      <c r="A27" s="1">
        <f t="shared" si="1"/>
        <v>25</v>
      </c>
      <c r="B27" t="s">
        <v>23</v>
      </c>
      <c r="C27" s="10">
        <v>179</v>
      </c>
      <c r="D27" s="10">
        <v>146</v>
      </c>
      <c r="E27" s="10">
        <v>198</v>
      </c>
      <c r="F27" s="10">
        <v>250</v>
      </c>
      <c r="G27" s="10">
        <v>95</v>
      </c>
      <c r="H27" s="10">
        <v>104</v>
      </c>
      <c r="I27" s="10">
        <v>171</v>
      </c>
      <c r="J27" s="10">
        <v>189</v>
      </c>
      <c r="K27" s="10">
        <v>313</v>
      </c>
      <c r="L27" s="10">
        <v>146</v>
      </c>
      <c r="M27" s="10">
        <v>204</v>
      </c>
      <c r="N27" s="10">
        <v>111</v>
      </c>
      <c r="O27" s="10">
        <v>101</v>
      </c>
      <c r="P27" s="10">
        <v>177</v>
      </c>
      <c r="Q27" s="10">
        <v>131</v>
      </c>
      <c r="R27" s="10">
        <v>95</v>
      </c>
      <c r="S27" s="10">
        <v>199</v>
      </c>
      <c r="T27" s="10">
        <v>218</v>
      </c>
      <c r="U27" s="10">
        <v>236</v>
      </c>
      <c r="V27" s="10">
        <v>181</v>
      </c>
      <c r="W27" s="10">
        <v>129</v>
      </c>
      <c r="X27" s="23">
        <v>74</v>
      </c>
      <c r="Y27" s="23">
        <v>123</v>
      </c>
      <c r="Z27" s="23">
        <v>100</v>
      </c>
      <c r="AA27" s="27">
        <v>183</v>
      </c>
      <c r="AB27" s="3">
        <f t="shared" si="0"/>
        <v>162.12</v>
      </c>
      <c r="AC27" s="8">
        <f t="shared" si="2"/>
        <v>24</v>
      </c>
    </row>
    <row r="28" spans="1:29" x14ac:dyDescent="0.2">
      <c r="A28" s="1">
        <f t="shared" si="1"/>
        <v>26</v>
      </c>
      <c r="B28" t="s">
        <v>62</v>
      </c>
      <c r="C28" s="10">
        <v>160</v>
      </c>
      <c r="D28" s="10">
        <v>71</v>
      </c>
      <c r="E28" s="10">
        <v>104</v>
      </c>
      <c r="F28" s="10">
        <v>136</v>
      </c>
      <c r="G28" s="10">
        <v>60</v>
      </c>
      <c r="H28" s="10">
        <v>187</v>
      </c>
      <c r="I28" s="10">
        <v>67</v>
      </c>
      <c r="J28" s="10">
        <v>80</v>
      </c>
      <c r="K28" s="10">
        <v>40</v>
      </c>
      <c r="L28" s="10">
        <v>47</v>
      </c>
      <c r="M28" s="10">
        <v>33</v>
      </c>
      <c r="N28" s="10">
        <v>24</v>
      </c>
      <c r="O28" s="10">
        <v>148</v>
      </c>
      <c r="P28" s="10">
        <v>94</v>
      </c>
      <c r="Q28" s="10">
        <v>140</v>
      </c>
      <c r="R28" s="10">
        <v>122</v>
      </c>
      <c r="S28" s="10">
        <v>64</v>
      </c>
      <c r="T28" s="10">
        <v>37</v>
      </c>
      <c r="U28" s="10">
        <v>87</v>
      </c>
      <c r="V28" s="10">
        <v>32</v>
      </c>
      <c r="W28" s="10">
        <v>73</v>
      </c>
      <c r="X28" s="23">
        <v>20</v>
      </c>
      <c r="Y28" s="23">
        <v>182</v>
      </c>
      <c r="Z28" s="23">
        <v>120</v>
      </c>
      <c r="AA28" s="27">
        <v>111</v>
      </c>
      <c r="AB28" s="3">
        <f t="shared" si="0"/>
        <v>89.56</v>
      </c>
      <c r="AC28" s="8">
        <f t="shared" si="2"/>
        <v>24</v>
      </c>
    </row>
    <row r="29" spans="1:29" x14ac:dyDescent="0.2">
      <c r="A29" s="1">
        <f t="shared" si="1"/>
        <v>27</v>
      </c>
      <c r="B29" t="s">
        <v>66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1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2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23">
        <v>0</v>
      </c>
      <c r="Y29" s="23">
        <v>0</v>
      </c>
      <c r="Z29" s="23">
        <v>0</v>
      </c>
      <c r="AA29" s="27">
        <v>0</v>
      </c>
      <c r="AB29" s="3">
        <f t="shared" si="0"/>
        <v>0.12</v>
      </c>
      <c r="AC29" s="8">
        <f t="shared" si="2"/>
        <v>2</v>
      </c>
    </row>
    <row r="30" spans="1:29" x14ac:dyDescent="0.2">
      <c r="A30" s="1">
        <f t="shared" si="1"/>
        <v>28</v>
      </c>
      <c r="B30" t="s">
        <v>24</v>
      </c>
      <c r="C30" s="10">
        <v>0</v>
      </c>
      <c r="D30" s="10">
        <v>0</v>
      </c>
      <c r="E30" s="10">
        <v>1</v>
      </c>
      <c r="F30" s="10">
        <v>0</v>
      </c>
      <c r="G30" s="10">
        <v>0</v>
      </c>
      <c r="H30" s="10">
        <v>0</v>
      </c>
      <c r="I30" s="10">
        <v>0</v>
      </c>
      <c r="J30" s="10">
        <v>1</v>
      </c>
      <c r="K30" s="10">
        <v>3</v>
      </c>
      <c r="L30" s="10">
        <v>0</v>
      </c>
      <c r="M30" s="10">
        <v>2</v>
      </c>
      <c r="N30" s="10">
        <v>0</v>
      </c>
      <c r="O30" s="10">
        <v>1</v>
      </c>
      <c r="P30" s="10">
        <v>1</v>
      </c>
      <c r="Q30" s="10">
        <v>0</v>
      </c>
      <c r="R30" s="10">
        <v>4</v>
      </c>
      <c r="S30" s="10">
        <v>2</v>
      </c>
      <c r="T30" s="10">
        <v>0</v>
      </c>
      <c r="U30" s="10">
        <v>3</v>
      </c>
      <c r="V30" s="10">
        <v>1</v>
      </c>
      <c r="W30" s="10">
        <v>1</v>
      </c>
      <c r="X30" s="23">
        <v>0</v>
      </c>
      <c r="Y30" s="23">
        <v>2</v>
      </c>
      <c r="Z30" s="23">
        <v>1</v>
      </c>
      <c r="AA30" s="27">
        <v>0</v>
      </c>
      <c r="AB30" s="3">
        <f t="shared" si="0"/>
        <v>0.92</v>
      </c>
      <c r="AC30" s="8">
        <f>COUNTIF(C30:Z30,"&gt;0")</f>
        <v>13</v>
      </c>
    </row>
    <row r="31" spans="1:29" x14ac:dyDescent="0.2">
      <c r="A31" s="1">
        <f t="shared" si="1"/>
        <v>29</v>
      </c>
      <c r="B31" t="s">
        <v>95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 t="s">
        <v>97</v>
      </c>
      <c r="W31" s="10">
        <v>0</v>
      </c>
      <c r="X31" s="23">
        <v>0</v>
      </c>
      <c r="Y31" s="23">
        <v>0</v>
      </c>
      <c r="Z31" s="23">
        <v>0</v>
      </c>
      <c r="AA31" s="27">
        <v>0</v>
      </c>
      <c r="AB31" s="3">
        <f t="shared" si="0"/>
        <v>0</v>
      </c>
      <c r="AC31" s="8">
        <f>COUNTIF(C31:Z31,"&gt;0")</f>
        <v>0</v>
      </c>
    </row>
    <row r="32" spans="1:29" x14ac:dyDescent="0.2">
      <c r="A32" s="1">
        <f t="shared" si="1"/>
        <v>30</v>
      </c>
      <c r="B32" t="s">
        <v>103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1</v>
      </c>
      <c r="X32" s="23">
        <v>0</v>
      </c>
      <c r="Y32" s="23">
        <v>1</v>
      </c>
      <c r="Z32" s="23">
        <v>0</v>
      </c>
      <c r="AA32" s="27">
        <v>1</v>
      </c>
      <c r="AB32" s="3">
        <f t="shared" si="0"/>
        <v>0.12</v>
      </c>
      <c r="AC32" s="8">
        <f t="shared" ref="AC32:AC56" si="3">COUNTIF(C32:Z32,"&gt;0")</f>
        <v>2</v>
      </c>
    </row>
    <row r="33" spans="1:29" x14ac:dyDescent="0.2">
      <c r="A33" s="1">
        <f t="shared" si="1"/>
        <v>31</v>
      </c>
      <c r="B33" t="s">
        <v>25</v>
      </c>
      <c r="C33" s="10">
        <v>62</v>
      </c>
      <c r="D33" s="10">
        <v>16</v>
      </c>
      <c r="E33" s="10">
        <v>19</v>
      </c>
      <c r="F33" s="10">
        <v>28</v>
      </c>
      <c r="G33" s="10">
        <v>20</v>
      </c>
      <c r="H33" s="10">
        <v>45</v>
      </c>
      <c r="I33" s="10">
        <v>41</v>
      </c>
      <c r="J33" s="10">
        <v>25</v>
      </c>
      <c r="K33" s="10">
        <v>34</v>
      </c>
      <c r="L33" s="10">
        <v>14</v>
      </c>
      <c r="M33" s="10">
        <v>46</v>
      </c>
      <c r="N33" s="10">
        <v>28</v>
      </c>
      <c r="O33" s="10">
        <v>12</v>
      </c>
      <c r="P33" s="10">
        <v>24</v>
      </c>
      <c r="Q33" s="10">
        <v>44</v>
      </c>
      <c r="R33" s="10">
        <v>71</v>
      </c>
      <c r="S33" s="10">
        <v>43</v>
      </c>
      <c r="T33" s="10">
        <v>60</v>
      </c>
      <c r="U33" s="10">
        <v>43</v>
      </c>
      <c r="V33" s="10">
        <v>35</v>
      </c>
      <c r="W33" s="10">
        <v>39</v>
      </c>
      <c r="X33" s="23">
        <v>23</v>
      </c>
      <c r="Y33" s="23">
        <v>28</v>
      </c>
      <c r="Z33" s="23">
        <v>23</v>
      </c>
      <c r="AA33" s="27">
        <v>44</v>
      </c>
      <c r="AB33" s="3">
        <f t="shared" si="0"/>
        <v>34.68</v>
      </c>
      <c r="AC33" s="8">
        <f t="shared" si="3"/>
        <v>24</v>
      </c>
    </row>
    <row r="34" spans="1:29" x14ac:dyDescent="0.2">
      <c r="A34" s="1">
        <f t="shared" si="1"/>
        <v>32</v>
      </c>
      <c r="B34" t="s">
        <v>26</v>
      </c>
      <c r="C34" s="10">
        <v>39</v>
      </c>
      <c r="D34" s="10">
        <v>21</v>
      </c>
      <c r="E34" s="10">
        <v>26</v>
      </c>
      <c r="F34" s="10">
        <v>20</v>
      </c>
      <c r="G34" s="10">
        <v>30</v>
      </c>
      <c r="H34" s="10">
        <v>22</v>
      </c>
      <c r="I34" s="10">
        <v>26</v>
      </c>
      <c r="J34" s="10">
        <v>14</v>
      </c>
      <c r="K34" s="10">
        <v>30</v>
      </c>
      <c r="L34" s="10">
        <v>15</v>
      </c>
      <c r="M34" s="10">
        <v>24</v>
      </c>
      <c r="N34" s="10">
        <v>11</v>
      </c>
      <c r="O34" s="10">
        <v>23</v>
      </c>
      <c r="P34" s="10">
        <v>29</v>
      </c>
      <c r="Q34" s="10">
        <v>47</v>
      </c>
      <c r="R34" s="10">
        <v>22</v>
      </c>
      <c r="S34" s="10">
        <v>34</v>
      </c>
      <c r="T34" s="10">
        <v>38</v>
      </c>
      <c r="U34" s="10">
        <v>40</v>
      </c>
      <c r="V34" s="10">
        <v>39</v>
      </c>
      <c r="W34" s="10">
        <v>43</v>
      </c>
      <c r="X34" s="23">
        <v>38</v>
      </c>
      <c r="Y34" s="23">
        <v>40</v>
      </c>
      <c r="Z34" s="23">
        <v>25</v>
      </c>
      <c r="AA34" s="27">
        <v>40</v>
      </c>
      <c r="AB34" s="3">
        <f t="shared" si="0"/>
        <v>29.44</v>
      </c>
      <c r="AC34" s="8">
        <f t="shared" si="3"/>
        <v>24</v>
      </c>
    </row>
    <row r="35" spans="1:29" x14ac:dyDescent="0.2">
      <c r="A35" s="1">
        <f t="shared" si="1"/>
        <v>33</v>
      </c>
      <c r="B35" t="s">
        <v>27</v>
      </c>
      <c r="C35" s="10">
        <v>6</v>
      </c>
      <c r="D35" s="10">
        <v>2</v>
      </c>
      <c r="E35" s="10">
        <v>5</v>
      </c>
      <c r="F35" s="10">
        <v>3</v>
      </c>
      <c r="G35" s="10">
        <v>4</v>
      </c>
      <c r="H35" s="10">
        <v>1</v>
      </c>
      <c r="I35" s="10">
        <v>0</v>
      </c>
      <c r="J35" s="10">
        <v>2</v>
      </c>
      <c r="K35" s="10">
        <v>4</v>
      </c>
      <c r="L35" s="10">
        <v>0</v>
      </c>
      <c r="M35" s="10">
        <v>3</v>
      </c>
      <c r="N35" s="10">
        <v>3</v>
      </c>
      <c r="O35" s="10">
        <v>7</v>
      </c>
      <c r="P35" s="10">
        <v>4</v>
      </c>
      <c r="Q35" s="10">
        <v>5</v>
      </c>
      <c r="R35" s="10">
        <v>7</v>
      </c>
      <c r="S35" s="10">
        <v>4</v>
      </c>
      <c r="T35" s="10">
        <v>4</v>
      </c>
      <c r="U35" s="10">
        <v>4</v>
      </c>
      <c r="V35" s="10">
        <v>7</v>
      </c>
      <c r="W35" s="10">
        <v>5</v>
      </c>
      <c r="X35" s="23">
        <v>4</v>
      </c>
      <c r="Y35" s="23">
        <v>3</v>
      </c>
      <c r="Z35" s="23">
        <v>3</v>
      </c>
      <c r="AA35" s="27">
        <v>10</v>
      </c>
      <c r="AB35" s="3">
        <f t="shared" ref="AB35:AB66" si="4">AVERAGE(C35:AA35)</f>
        <v>4</v>
      </c>
      <c r="AC35" s="8">
        <f t="shared" si="3"/>
        <v>22</v>
      </c>
    </row>
    <row r="36" spans="1:29" x14ac:dyDescent="0.2">
      <c r="A36" s="1">
        <f t="shared" si="1"/>
        <v>34</v>
      </c>
      <c r="B36" t="s">
        <v>38</v>
      </c>
      <c r="C36" s="10">
        <v>1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3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1</v>
      </c>
      <c r="S36" s="10">
        <v>0</v>
      </c>
      <c r="T36" s="10">
        <v>2</v>
      </c>
      <c r="U36" s="10" t="s">
        <v>60</v>
      </c>
      <c r="V36" s="10">
        <v>0</v>
      </c>
      <c r="W36" s="10">
        <v>0</v>
      </c>
      <c r="X36" s="22" t="s">
        <v>97</v>
      </c>
      <c r="Y36" s="23">
        <v>0</v>
      </c>
      <c r="Z36" s="23">
        <v>0</v>
      </c>
      <c r="AA36" s="27">
        <v>1</v>
      </c>
      <c r="AB36" s="3">
        <f t="shared" si="4"/>
        <v>0.34782608695652173</v>
      </c>
      <c r="AC36" s="8">
        <f t="shared" si="3"/>
        <v>4</v>
      </c>
    </row>
    <row r="37" spans="1:29" x14ac:dyDescent="0.2">
      <c r="A37" s="1">
        <f t="shared" si="1"/>
        <v>35</v>
      </c>
      <c r="B37" t="s">
        <v>29</v>
      </c>
      <c r="C37" s="10">
        <v>631</v>
      </c>
      <c r="D37" s="10">
        <v>191</v>
      </c>
      <c r="E37" s="10">
        <v>190</v>
      </c>
      <c r="F37" s="10">
        <v>171</v>
      </c>
      <c r="G37" s="10">
        <v>154</v>
      </c>
      <c r="H37" s="10">
        <v>100</v>
      </c>
      <c r="I37" s="10">
        <v>60</v>
      </c>
      <c r="J37" s="10">
        <v>176</v>
      </c>
      <c r="K37" s="10">
        <v>302</v>
      </c>
      <c r="L37" s="10">
        <v>46</v>
      </c>
      <c r="M37" s="10">
        <v>137</v>
      </c>
      <c r="N37" s="10">
        <v>140</v>
      </c>
      <c r="O37" s="10">
        <v>165</v>
      </c>
      <c r="P37" s="10">
        <v>143</v>
      </c>
      <c r="Q37" s="10">
        <v>112</v>
      </c>
      <c r="R37" s="10">
        <v>152</v>
      </c>
      <c r="S37" s="10">
        <v>284</v>
      </c>
      <c r="T37" s="10">
        <v>116</v>
      </c>
      <c r="U37" s="10">
        <v>47</v>
      </c>
      <c r="V37" s="10">
        <v>537</v>
      </c>
      <c r="W37" s="10">
        <v>344</v>
      </c>
      <c r="X37" s="23">
        <v>70</v>
      </c>
      <c r="Y37" s="23">
        <v>173</v>
      </c>
      <c r="Z37" s="23">
        <v>96</v>
      </c>
      <c r="AA37" s="27">
        <v>288</v>
      </c>
      <c r="AB37" s="3">
        <f t="shared" si="4"/>
        <v>193</v>
      </c>
      <c r="AC37" s="8">
        <f t="shared" si="3"/>
        <v>24</v>
      </c>
    </row>
    <row r="38" spans="1:29" x14ac:dyDescent="0.2">
      <c r="A38" s="1">
        <f t="shared" si="1"/>
        <v>36</v>
      </c>
      <c r="B38" t="s">
        <v>30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2</v>
      </c>
      <c r="P38" s="10">
        <v>1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23">
        <v>2</v>
      </c>
      <c r="Y38" s="23">
        <v>0</v>
      </c>
      <c r="Z38" s="23">
        <v>0</v>
      </c>
      <c r="AA38" s="27">
        <v>0</v>
      </c>
      <c r="AB38" s="3">
        <f t="shared" si="4"/>
        <v>0.2</v>
      </c>
      <c r="AC38" s="8">
        <f t="shared" si="3"/>
        <v>3</v>
      </c>
    </row>
    <row r="39" spans="1:29" x14ac:dyDescent="0.2">
      <c r="A39" s="1">
        <f t="shared" si="1"/>
        <v>37</v>
      </c>
      <c r="B39" t="s">
        <v>32</v>
      </c>
      <c r="C39" s="10">
        <v>36</v>
      </c>
      <c r="D39" s="10">
        <v>11</v>
      </c>
      <c r="E39" s="10">
        <v>11</v>
      </c>
      <c r="F39" s="10">
        <v>12</v>
      </c>
      <c r="G39" s="10">
        <v>11</v>
      </c>
      <c r="H39" s="10">
        <v>9</v>
      </c>
      <c r="I39" s="10">
        <v>17</v>
      </c>
      <c r="J39" s="10">
        <v>18</v>
      </c>
      <c r="K39" s="10">
        <v>9</v>
      </c>
      <c r="L39" s="10">
        <v>14</v>
      </c>
      <c r="M39" s="10">
        <v>3</v>
      </c>
      <c r="N39" s="10">
        <v>10</v>
      </c>
      <c r="O39" s="10">
        <v>65</v>
      </c>
      <c r="P39" s="10">
        <v>12</v>
      </c>
      <c r="Q39" s="10">
        <v>81</v>
      </c>
      <c r="R39" s="10">
        <v>24</v>
      </c>
      <c r="S39" s="10">
        <v>101</v>
      </c>
      <c r="T39" s="10">
        <v>25</v>
      </c>
      <c r="U39" s="10">
        <v>55</v>
      </c>
      <c r="V39" s="10">
        <v>50</v>
      </c>
      <c r="W39" s="10">
        <v>34</v>
      </c>
      <c r="X39" s="23">
        <v>114</v>
      </c>
      <c r="Y39" s="23">
        <v>20</v>
      </c>
      <c r="Z39" s="23">
        <v>34</v>
      </c>
      <c r="AA39" s="27">
        <v>34</v>
      </c>
      <c r="AB39" s="3">
        <f t="shared" si="4"/>
        <v>32.4</v>
      </c>
      <c r="AC39" s="8">
        <f t="shared" si="3"/>
        <v>24</v>
      </c>
    </row>
    <row r="40" spans="1:29" x14ac:dyDescent="0.2">
      <c r="A40" s="1">
        <f t="shared" si="1"/>
        <v>38</v>
      </c>
      <c r="B40" t="s">
        <v>31</v>
      </c>
      <c r="C40" s="10">
        <v>347</v>
      </c>
      <c r="D40" s="10">
        <v>133</v>
      </c>
      <c r="E40" s="10">
        <v>239</v>
      </c>
      <c r="F40" s="10">
        <v>302</v>
      </c>
      <c r="G40" s="10">
        <v>179</v>
      </c>
      <c r="H40" s="10">
        <v>303</v>
      </c>
      <c r="I40" s="10">
        <v>64</v>
      </c>
      <c r="J40" s="10">
        <v>151</v>
      </c>
      <c r="K40" s="10">
        <v>112</v>
      </c>
      <c r="L40" s="10">
        <v>214</v>
      </c>
      <c r="M40" s="10">
        <v>72</v>
      </c>
      <c r="N40" s="10">
        <v>191</v>
      </c>
      <c r="O40" s="10">
        <v>140</v>
      </c>
      <c r="P40" s="10">
        <v>148</v>
      </c>
      <c r="Q40" s="10">
        <v>90</v>
      </c>
      <c r="R40" s="10">
        <v>80</v>
      </c>
      <c r="S40" s="10">
        <v>234</v>
      </c>
      <c r="T40" s="10">
        <v>167</v>
      </c>
      <c r="U40" s="10">
        <v>41</v>
      </c>
      <c r="V40" s="10">
        <v>178</v>
      </c>
      <c r="W40" s="10">
        <v>111</v>
      </c>
      <c r="X40" s="23">
        <v>66</v>
      </c>
      <c r="Y40" s="23">
        <v>135</v>
      </c>
      <c r="Z40" s="23">
        <v>111</v>
      </c>
      <c r="AA40" s="27">
        <v>153</v>
      </c>
      <c r="AB40" s="3">
        <f t="shared" si="4"/>
        <v>158.44</v>
      </c>
      <c r="AC40" s="8">
        <f t="shared" si="3"/>
        <v>24</v>
      </c>
    </row>
    <row r="41" spans="1:29" x14ac:dyDescent="0.2">
      <c r="A41" s="1">
        <f t="shared" si="1"/>
        <v>39</v>
      </c>
      <c r="B41" t="s">
        <v>28</v>
      </c>
      <c r="C41" s="10">
        <v>25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1</v>
      </c>
      <c r="L41" s="10">
        <v>1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23">
        <v>0</v>
      </c>
      <c r="Y41" s="23">
        <v>0</v>
      </c>
      <c r="Z41" s="23">
        <v>0</v>
      </c>
      <c r="AA41" s="27">
        <v>1</v>
      </c>
      <c r="AB41" s="3">
        <f t="shared" si="4"/>
        <v>1.1200000000000001</v>
      </c>
      <c r="AC41" s="8">
        <f t="shared" si="3"/>
        <v>3</v>
      </c>
    </row>
    <row r="42" spans="1:29" x14ac:dyDescent="0.2">
      <c r="A42" s="1">
        <f t="shared" si="1"/>
        <v>40</v>
      </c>
      <c r="B42" t="s">
        <v>4</v>
      </c>
      <c r="C42" s="10">
        <v>10</v>
      </c>
      <c r="D42" s="10">
        <v>7</v>
      </c>
      <c r="E42" s="10">
        <v>2</v>
      </c>
      <c r="F42" s="10">
        <v>8</v>
      </c>
      <c r="G42" s="10">
        <v>16</v>
      </c>
      <c r="H42" s="10">
        <v>21</v>
      </c>
      <c r="I42" s="10">
        <v>28</v>
      </c>
      <c r="J42" s="10">
        <v>2</v>
      </c>
      <c r="K42" s="10">
        <v>28</v>
      </c>
      <c r="L42" s="10">
        <v>3</v>
      </c>
      <c r="M42" s="10">
        <v>32</v>
      </c>
      <c r="N42" s="10">
        <v>5</v>
      </c>
      <c r="O42" s="10">
        <v>22</v>
      </c>
      <c r="P42" s="10">
        <v>0</v>
      </c>
      <c r="Q42" s="10">
        <v>11</v>
      </c>
      <c r="R42" s="10">
        <v>54</v>
      </c>
      <c r="S42" s="10">
        <v>55</v>
      </c>
      <c r="T42" s="10">
        <v>53</v>
      </c>
      <c r="U42" s="10">
        <v>18</v>
      </c>
      <c r="V42" s="10">
        <v>31</v>
      </c>
      <c r="W42" s="10">
        <v>32</v>
      </c>
      <c r="X42" s="23">
        <v>23</v>
      </c>
      <c r="Y42" s="23">
        <v>18</v>
      </c>
      <c r="Z42" s="23">
        <v>28</v>
      </c>
      <c r="AA42" s="27">
        <v>36</v>
      </c>
      <c r="AB42" s="3">
        <f t="shared" si="4"/>
        <v>21.72</v>
      </c>
      <c r="AC42" s="8">
        <f t="shared" si="3"/>
        <v>23</v>
      </c>
    </row>
    <row r="43" spans="1:29" x14ac:dyDescent="0.2">
      <c r="A43" s="1">
        <f t="shared" si="1"/>
        <v>41</v>
      </c>
      <c r="B43" t="s">
        <v>67</v>
      </c>
      <c r="C43" s="12">
        <v>875</v>
      </c>
      <c r="D43" s="12">
        <v>600</v>
      </c>
      <c r="E43" s="16">
        <v>454</v>
      </c>
      <c r="F43" s="12">
        <v>669</v>
      </c>
      <c r="G43" s="12">
        <v>355</v>
      </c>
      <c r="H43" s="12">
        <v>506</v>
      </c>
      <c r="I43" s="12">
        <v>555</v>
      </c>
      <c r="J43" s="12">
        <v>593</v>
      </c>
      <c r="K43" s="12">
        <v>998</v>
      </c>
      <c r="L43" s="12">
        <v>363</v>
      </c>
      <c r="M43" s="12">
        <v>762</v>
      </c>
      <c r="N43" s="12">
        <v>375</v>
      </c>
      <c r="O43" s="12">
        <v>623</v>
      </c>
      <c r="P43" s="12">
        <v>528</v>
      </c>
      <c r="Q43" s="12">
        <v>692</v>
      </c>
      <c r="R43" s="12">
        <v>985</v>
      </c>
      <c r="S43" s="12">
        <v>843</v>
      </c>
      <c r="T43" s="12">
        <v>731</v>
      </c>
      <c r="U43" s="12">
        <v>656</v>
      </c>
      <c r="V43" s="12">
        <v>735</v>
      </c>
      <c r="W43" s="12">
        <v>488</v>
      </c>
      <c r="X43" s="25">
        <v>424</v>
      </c>
      <c r="Y43" s="23">
        <v>409</v>
      </c>
      <c r="Z43" s="30">
        <v>362</v>
      </c>
      <c r="AA43" s="27">
        <v>623</v>
      </c>
      <c r="AB43" s="3">
        <f t="shared" si="4"/>
        <v>608.16</v>
      </c>
      <c r="AC43" s="8">
        <f t="shared" si="3"/>
        <v>24</v>
      </c>
    </row>
    <row r="44" spans="1:29" x14ac:dyDescent="0.2">
      <c r="A44" s="1">
        <f t="shared" si="1"/>
        <v>42</v>
      </c>
      <c r="B44" t="s">
        <v>33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3</v>
      </c>
      <c r="J44" s="10">
        <v>2</v>
      </c>
      <c r="K44" s="10">
        <v>0</v>
      </c>
      <c r="L44" s="10">
        <v>0</v>
      </c>
      <c r="M44" s="10">
        <v>1</v>
      </c>
      <c r="N44" s="10">
        <v>2</v>
      </c>
      <c r="O44" s="10">
        <v>2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23">
        <v>0</v>
      </c>
      <c r="Y44" s="23">
        <v>0</v>
      </c>
      <c r="Z44" s="23">
        <v>0</v>
      </c>
      <c r="AA44" s="27">
        <v>0</v>
      </c>
      <c r="AB44" s="3">
        <f t="shared" si="4"/>
        <v>0.4</v>
      </c>
      <c r="AC44" s="8">
        <f t="shared" si="3"/>
        <v>5</v>
      </c>
    </row>
    <row r="45" spans="1:29" x14ac:dyDescent="0.2">
      <c r="A45" s="1">
        <f t="shared" si="1"/>
        <v>43</v>
      </c>
      <c r="B45" t="s">
        <v>68</v>
      </c>
      <c r="C45" s="10">
        <v>55</v>
      </c>
      <c r="D45" s="10">
        <v>31</v>
      </c>
      <c r="E45" s="10">
        <v>19</v>
      </c>
      <c r="F45" s="10">
        <v>78</v>
      </c>
      <c r="G45" s="10">
        <v>47</v>
      </c>
      <c r="H45" s="10">
        <v>77</v>
      </c>
      <c r="I45" s="10">
        <v>51</v>
      </c>
      <c r="J45" s="10">
        <v>53</v>
      </c>
      <c r="K45" s="10">
        <v>107</v>
      </c>
      <c r="L45" s="10">
        <v>39</v>
      </c>
      <c r="M45" s="10">
        <v>31</v>
      </c>
      <c r="N45" s="10">
        <v>21</v>
      </c>
      <c r="O45" s="10">
        <v>53</v>
      </c>
      <c r="P45" s="10">
        <v>64</v>
      </c>
      <c r="Q45" s="10">
        <v>39</v>
      </c>
      <c r="R45" s="10">
        <v>152</v>
      </c>
      <c r="S45" s="10">
        <v>27</v>
      </c>
      <c r="T45" s="10">
        <v>30</v>
      </c>
      <c r="U45" s="10">
        <v>16</v>
      </c>
      <c r="V45" s="10">
        <v>40</v>
      </c>
      <c r="W45" s="10">
        <v>43</v>
      </c>
      <c r="X45" s="23">
        <v>24</v>
      </c>
      <c r="Y45" s="23">
        <v>20</v>
      </c>
      <c r="Z45" s="23">
        <v>33</v>
      </c>
      <c r="AA45" s="27">
        <v>36</v>
      </c>
      <c r="AB45" s="3">
        <f t="shared" si="4"/>
        <v>47.44</v>
      </c>
      <c r="AC45" s="8">
        <f t="shared" si="3"/>
        <v>24</v>
      </c>
    </row>
    <row r="46" spans="1:29" x14ac:dyDescent="0.2">
      <c r="A46" s="1">
        <f t="shared" si="1"/>
        <v>44</v>
      </c>
      <c r="B46" t="s">
        <v>69</v>
      </c>
      <c r="C46" s="10">
        <v>80</v>
      </c>
      <c r="D46" s="10">
        <v>47</v>
      </c>
      <c r="E46" s="10">
        <v>8</v>
      </c>
      <c r="F46" s="10">
        <v>40</v>
      </c>
      <c r="G46" s="10">
        <v>45</v>
      </c>
      <c r="H46" s="10">
        <v>48</v>
      </c>
      <c r="I46" s="10">
        <v>36</v>
      </c>
      <c r="J46" s="10">
        <v>54</v>
      </c>
      <c r="K46" s="10">
        <v>125</v>
      </c>
      <c r="L46" s="10">
        <v>30</v>
      </c>
      <c r="M46" s="10">
        <v>67</v>
      </c>
      <c r="N46" s="10">
        <v>57</v>
      </c>
      <c r="O46" s="10">
        <v>38</v>
      </c>
      <c r="P46" s="10">
        <v>47</v>
      </c>
      <c r="Q46" s="10">
        <v>65</v>
      </c>
      <c r="R46" s="10">
        <v>159</v>
      </c>
      <c r="S46" s="10">
        <v>63</v>
      </c>
      <c r="T46" s="10">
        <v>73</v>
      </c>
      <c r="U46" s="10">
        <v>57</v>
      </c>
      <c r="V46" s="10">
        <v>59</v>
      </c>
      <c r="W46" s="10">
        <v>94</v>
      </c>
      <c r="X46" s="23">
        <v>56</v>
      </c>
      <c r="Y46" s="23">
        <v>38</v>
      </c>
      <c r="Z46" s="23">
        <v>48</v>
      </c>
      <c r="AA46" s="27">
        <v>74</v>
      </c>
      <c r="AB46" s="3">
        <f t="shared" si="4"/>
        <v>60.32</v>
      </c>
      <c r="AC46" s="8">
        <f t="shared" si="3"/>
        <v>24</v>
      </c>
    </row>
    <row r="47" spans="1:29" x14ac:dyDescent="0.2">
      <c r="A47" s="1">
        <f t="shared" si="1"/>
        <v>45</v>
      </c>
      <c r="B47" t="s">
        <v>5</v>
      </c>
      <c r="C47" s="10">
        <v>3</v>
      </c>
      <c r="D47" s="10">
        <v>0</v>
      </c>
      <c r="E47" s="10">
        <v>2</v>
      </c>
      <c r="F47" s="10">
        <v>2</v>
      </c>
      <c r="G47" s="10">
        <v>4</v>
      </c>
      <c r="H47" s="10">
        <v>6</v>
      </c>
      <c r="I47" s="10">
        <v>7</v>
      </c>
      <c r="J47" s="10">
        <v>9</v>
      </c>
      <c r="K47" s="10">
        <v>5</v>
      </c>
      <c r="L47" s="10">
        <v>0</v>
      </c>
      <c r="M47" s="10">
        <v>16</v>
      </c>
      <c r="N47" s="10">
        <v>3</v>
      </c>
      <c r="O47" s="10">
        <v>2</v>
      </c>
      <c r="P47" s="10">
        <v>6</v>
      </c>
      <c r="Q47" s="10">
        <v>2</v>
      </c>
      <c r="R47" s="10">
        <v>17</v>
      </c>
      <c r="S47" s="10">
        <v>7</v>
      </c>
      <c r="T47" s="10">
        <v>9</v>
      </c>
      <c r="U47" s="10">
        <v>6</v>
      </c>
      <c r="V47" s="10">
        <v>8</v>
      </c>
      <c r="W47" s="10">
        <v>5</v>
      </c>
      <c r="X47" s="23">
        <v>4</v>
      </c>
      <c r="Y47" s="23">
        <v>6</v>
      </c>
      <c r="Z47" s="23">
        <v>1</v>
      </c>
      <c r="AA47" s="27">
        <v>14</v>
      </c>
      <c r="AB47" s="3">
        <f t="shared" si="4"/>
        <v>5.76</v>
      </c>
      <c r="AC47" s="8">
        <f t="shared" si="3"/>
        <v>22</v>
      </c>
    </row>
    <row r="48" spans="1:29" x14ac:dyDescent="0.2">
      <c r="A48" s="1">
        <f t="shared" si="1"/>
        <v>46</v>
      </c>
      <c r="B48" t="s">
        <v>96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1</v>
      </c>
      <c r="W48" s="10">
        <v>0</v>
      </c>
      <c r="X48" s="23">
        <v>0</v>
      </c>
      <c r="Y48" s="23">
        <v>0</v>
      </c>
      <c r="Z48" s="23">
        <v>0</v>
      </c>
      <c r="AA48" s="27">
        <v>0</v>
      </c>
      <c r="AB48" s="3">
        <f t="shared" si="4"/>
        <v>0.04</v>
      </c>
      <c r="AC48" s="8">
        <f t="shared" si="3"/>
        <v>1</v>
      </c>
    </row>
    <row r="49" spans="1:29" x14ac:dyDescent="0.2">
      <c r="A49" s="1">
        <f t="shared" si="1"/>
        <v>47</v>
      </c>
      <c r="B49" t="s">
        <v>52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1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23">
        <v>0</v>
      </c>
      <c r="Y49" s="23">
        <v>0</v>
      </c>
      <c r="Z49" s="23">
        <v>0</v>
      </c>
      <c r="AA49" s="27">
        <v>2</v>
      </c>
      <c r="AB49" s="3">
        <f t="shared" si="4"/>
        <v>0.12</v>
      </c>
      <c r="AC49" s="8">
        <f t="shared" si="3"/>
        <v>1</v>
      </c>
    </row>
    <row r="50" spans="1:29" x14ac:dyDescent="0.2">
      <c r="A50" s="1">
        <f t="shared" si="1"/>
        <v>48</v>
      </c>
      <c r="B50" t="s">
        <v>70</v>
      </c>
      <c r="C50" s="10">
        <v>10</v>
      </c>
      <c r="D50" s="10">
        <v>0</v>
      </c>
      <c r="E50" s="10">
        <v>1</v>
      </c>
      <c r="F50" s="10">
        <v>1</v>
      </c>
      <c r="G50" s="10">
        <v>2</v>
      </c>
      <c r="H50" s="10">
        <v>36</v>
      </c>
      <c r="I50" s="10">
        <v>2</v>
      </c>
      <c r="J50" s="10">
        <v>5</v>
      </c>
      <c r="K50" s="10">
        <v>1</v>
      </c>
      <c r="L50" s="10">
        <v>16</v>
      </c>
      <c r="M50" s="10">
        <v>0</v>
      </c>
      <c r="N50" s="10">
        <v>27</v>
      </c>
      <c r="O50" s="10">
        <v>4</v>
      </c>
      <c r="P50" s="10">
        <v>21</v>
      </c>
      <c r="Q50" s="10">
        <v>17</v>
      </c>
      <c r="R50" s="10">
        <v>53</v>
      </c>
      <c r="S50" s="10">
        <v>9</v>
      </c>
      <c r="T50" s="10">
        <v>15</v>
      </c>
      <c r="U50" s="10">
        <v>2</v>
      </c>
      <c r="V50" s="10">
        <v>8</v>
      </c>
      <c r="W50" s="10">
        <v>9</v>
      </c>
      <c r="X50" s="23">
        <v>2</v>
      </c>
      <c r="Y50" s="23">
        <v>42</v>
      </c>
      <c r="Z50" s="23">
        <v>6</v>
      </c>
      <c r="AA50" s="27">
        <v>12</v>
      </c>
      <c r="AB50" s="3">
        <f t="shared" si="4"/>
        <v>12.04</v>
      </c>
      <c r="AC50" s="8">
        <f t="shared" si="3"/>
        <v>22</v>
      </c>
    </row>
    <row r="51" spans="1:29" s="2" customFormat="1" x14ac:dyDescent="0.2">
      <c r="A51" s="1">
        <f t="shared" si="1"/>
        <v>49</v>
      </c>
      <c r="B51" t="s">
        <v>94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8</v>
      </c>
      <c r="W51" s="10">
        <v>0</v>
      </c>
      <c r="X51" s="24">
        <v>0</v>
      </c>
      <c r="Y51" s="24">
        <v>8</v>
      </c>
      <c r="Z51" s="23">
        <v>0</v>
      </c>
      <c r="AA51" s="28">
        <v>4</v>
      </c>
      <c r="AB51" s="3">
        <f t="shared" si="4"/>
        <v>0.8</v>
      </c>
      <c r="AC51" s="8">
        <f t="shared" si="3"/>
        <v>2</v>
      </c>
    </row>
    <row r="52" spans="1:29" x14ac:dyDescent="0.2">
      <c r="A52" s="1">
        <f t="shared" si="1"/>
        <v>50</v>
      </c>
      <c r="B52" t="s">
        <v>34</v>
      </c>
      <c r="C52" s="10">
        <v>0</v>
      </c>
      <c r="D52" s="10">
        <v>0</v>
      </c>
      <c r="E52" s="10">
        <v>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6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2</v>
      </c>
      <c r="S52" s="10">
        <v>8</v>
      </c>
      <c r="T52" s="10">
        <v>4</v>
      </c>
      <c r="U52" s="10">
        <v>0</v>
      </c>
      <c r="V52" s="10">
        <v>7</v>
      </c>
      <c r="W52" s="10">
        <v>1</v>
      </c>
      <c r="X52" s="23">
        <v>0</v>
      </c>
      <c r="Y52" s="23">
        <v>28</v>
      </c>
      <c r="Z52" s="23">
        <v>1</v>
      </c>
      <c r="AA52" s="27">
        <v>14</v>
      </c>
      <c r="AB52" s="3">
        <f t="shared" si="4"/>
        <v>3.04</v>
      </c>
      <c r="AC52" s="8">
        <f t="shared" si="3"/>
        <v>9</v>
      </c>
    </row>
    <row r="53" spans="1:29" s="2" customFormat="1" x14ac:dyDescent="0.2">
      <c r="A53" s="1">
        <f t="shared" si="1"/>
        <v>51</v>
      </c>
      <c r="B53" t="s">
        <v>53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1</v>
      </c>
      <c r="P53" s="10">
        <v>0</v>
      </c>
      <c r="Q53" s="10">
        <v>0</v>
      </c>
      <c r="R53" s="10">
        <v>0</v>
      </c>
      <c r="S53" s="17">
        <v>0</v>
      </c>
      <c r="T53" s="10">
        <v>0</v>
      </c>
      <c r="U53" s="10">
        <v>0</v>
      </c>
      <c r="V53" s="10">
        <v>0</v>
      </c>
      <c r="W53" s="10">
        <v>0</v>
      </c>
      <c r="X53" s="24">
        <v>0</v>
      </c>
      <c r="Y53" s="24">
        <v>0</v>
      </c>
      <c r="Z53" s="23">
        <v>0</v>
      </c>
      <c r="AA53" s="28">
        <v>0</v>
      </c>
      <c r="AB53" s="3">
        <f t="shared" si="4"/>
        <v>0.04</v>
      </c>
      <c r="AC53" s="8">
        <f t="shared" si="3"/>
        <v>1</v>
      </c>
    </row>
    <row r="54" spans="1:29" x14ac:dyDescent="0.2">
      <c r="A54" s="1">
        <f t="shared" si="1"/>
        <v>52</v>
      </c>
      <c r="B54" t="s">
        <v>35</v>
      </c>
      <c r="C54" s="10">
        <v>0</v>
      </c>
      <c r="D54" s="10">
        <v>0</v>
      </c>
      <c r="E54" s="10">
        <v>1</v>
      </c>
      <c r="F54" s="10">
        <v>0</v>
      </c>
      <c r="G54" s="10">
        <v>2</v>
      </c>
      <c r="H54" s="10">
        <v>0</v>
      </c>
      <c r="I54" s="10">
        <v>0</v>
      </c>
      <c r="J54" s="10">
        <v>1</v>
      </c>
      <c r="K54" s="10">
        <v>1</v>
      </c>
      <c r="L54" s="10">
        <v>1</v>
      </c>
      <c r="M54" s="10">
        <v>3</v>
      </c>
      <c r="N54" s="10">
        <v>1</v>
      </c>
      <c r="O54" s="10">
        <v>2</v>
      </c>
      <c r="P54" s="10">
        <v>1</v>
      </c>
      <c r="Q54" s="10">
        <v>1</v>
      </c>
      <c r="R54" s="10" t="s">
        <v>60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23">
        <v>0</v>
      </c>
      <c r="Y54" s="23">
        <v>0</v>
      </c>
      <c r="Z54" s="23">
        <v>0</v>
      </c>
      <c r="AA54" s="27">
        <v>0</v>
      </c>
      <c r="AB54" s="3">
        <f t="shared" si="4"/>
        <v>0.58333333333333337</v>
      </c>
      <c r="AC54" s="8">
        <f t="shared" si="3"/>
        <v>10</v>
      </c>
    </row>
    <row r="55" spans="1:29" x14ac:dyDescent="0.2">
      <c r="A55" s="1">
        <f t="shared" si="1"/>
        <v>53</v>
      </c>
      <c r="B55" t="s">
        <v>39</v>
      </c>
      <c r="C55" s="10">
        <v>213</v>
      </c>
      <c r="D55" s="10">
        <v>134</v>
      </c>
      <c r="E55" s="10">
        <v>112</v>
      </c>
      <c r="F55" s="10">
        <v>230</v>
      </c>
      <c r="G55" s="10">
        <v>82</v>
      </c>
      <c r="H55" s="10">
        <v>131</v>
      </c>
      <c r="I55" s="10">
        <v>77</v>
      </c>
      <c r="J55" s="10">
        <v>77</v>
      </c>
      <c r="K55" s="10">
        <v>140</v>
      </c>
      <c r="L55" s="10">
        <v>185</v>
      </c>
      <c r="M55" s="10">
        <v>98</v>
      </c>
      <c r="N55" s="10">
        <v>180</v>
      </c>
      <c r="O55" s="10">
        <v>102</v>
      </c>
      <c r="P55" s="10">
        <v>175</v>
      </c>
      <c r="Q55" s="10">
        <v>196</v>
      </c>
      <c r="R55" s="10">
        <v>241</v>
      </c>
      <c r="S55" s="10">
        <v>19</v>
      </c>
      <c r="T55" s="10">
        <v>70</v>
      </c>
      <c r="U55" s="10">
        <v>96</v>
      </c>
      <c r="V55" s="10">
        <v>62</v>
      </c>
      <c r="W55" s="10">
        <v>74</v>
      </c>
      <c r="X55" s="23">
        <v>63</v>
      </c>
      <c r="Y55" s="26">
        <v>412</v>
      </c>
      <c r="Z55" s="26">
        <v>114</v>
      </c>
      <c r="AA55" s="28">
        <v>173</v>
      </c>
      <c r="AB55" s="3">
        <f t="shared" si="4"/>
        <v>138.24</v>
      </c>
      <c r="AC55" s="8">
        <f t="shared" si="3"/>
        <v>24</v>
      </c>
    </row>
    <row r="56" spans="1:29" x14ac:dyDescent="0.2">
      <c r="A56" s="1">
        <f t="shared" si="1"/>
        <v>54</v>
      </c>
      <c r="B56" t="s">
        <v>36</v>
      </c>
      <c r="C56" s="10">
        <v>37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50</v>
      </c>
      <c r="P56" s="10">
        <v>0</v>
      </c>
      <c r="Q56" s="10">
        <v>0</v>
      </c>
      <c r="R56" s="10">
        <v>0</v>
      </c>
      <c r="S56" s="10">
        <v>13</v>
      </c>
      <c r="T56" s="10">
        <v>0</v>
      </c>
      <c r="U56" s="10">
        <v>41</v>
      </c>
      <c r="V56" s="10">
        <v>78</v>
      </c>
      <c r="W56" s="10">
        <v>0</v>
      </c>
      <c r="X56" s="23">
        <v>49</v>
      </c>
      <c r="Y56" s="23">
        <v>9</v>
      </c>
      <c r="Z56" s="23">
        <v>0</v>
      </c>
      <c r="AA56" s="27">
        <v>0</v>
      </c>
      <c r="AB56" s="3">
        <f t="shared" si="4"/>
        <v>11.08</v>
      </c>
      <c r="AC56" s="8">
        <f t="shared" si="3"/>
        <v>7</v>
      </c>
    </row>
    <row r="57" spans="1:29" x14ac:dyDescent="0.2">
      <c r="A57" s="1">
        <f t="shared" si="1"/>
        <v>55</v>
      </c>
      <c r="B57" t="s">
        <v>37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7</v>
      </c>
      <c r="K57" s="10">
        <v>6</v>
      </c>
      <c r="L57" s="10">
        <v>32</v>
      </c>
      <c r="M57" s="10">
        <v>16</v>
      </c>
      <c r="N57" s="10">
        <v>25</v>
      </c>
      <c r="O57" s="10">
        <v>51</v>
      </c>
      <c r="P57" s="10">
        <v>78</v>
      </c>
      <c r="Q57" s="10">
        <v>20</v>
      </c>
      <c r="R57" s="10">
        <v>46</v>
      </c>
      <c r="S57" s="10">
        <v>7</v>
      </c>
      <c r="T57" s="10">
        <v>26</v>
      </c>
      <c r="U57" s="10">
        <v>2</v>
      </c>
      <c r="V57" s="10">
        <v>89</v>
      </c>
      <c r="W57" s="10">
        <v>31</v>
      </c>
      <c r="X57" s="23">
        <v>26</v>
      </c>
      <c r="Y57" s="23">
        <v>4</v>
      </c>
      <c r="Z57" s="23">
        <v>0</v>
      </c>
      <c r="AA57" s="28">
        <v>184</v>
      </c>
      <c r="AB57" s="3">
        <f t="shared" si="4"/>
        <v>26</v>
      </c>
      <c r="AC57" s="8">
        <f>COUNTIF(C57:Z57,"&gt;0")</f>
        <v>16</v>
      </c>
    </row>
    <row r="58" spans="1:29" s="2" customFormat="1" x14ac:dyDescent="0.2">
      <c r="A58" s="1">
        <f t="shared" si="1"/>
        <v>56</v>
      </c>
      <c r="B58" t="s">
        <v>76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3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7">
        <v>0</v>
      </c>
      <c r="T58" s="10">
        <v>0</v>
      </c>
      <c r="U58" s="10">
        <v>0</v>
      </c>
      <c r="V58" s="10">
        <v>0</v>
      </c>
      <c r="W58" s="10">
        <v>0</v>
      </c>
      <c r="X58" s="24">
        <v>0</v>
      </c>
      <c r="Y58" s="24">
        <v>0</v>
      </c>
      <c r="Z58" s="23">
        <v>0</v>
      </c>
      <c r="AA58" s="28">
        <v>0</v>
      </c>
      <c r="AB58" s="3">
        <f t="shared" si="4"/>
        <v>0.12</v>
      </c>
      <c r="AC58" s="8">
        <f>COUNTIF(C58:Z58,"&gt;0")</f>
        <v>1</v>
      </c>
    </row>
    <row r="59" spans="1:29" x14ac:dyDescent="0.2">
      <c r="A59" s="1">
        <f t="shared" si="1"/>
        <v>57</v>
      </c>
      <c r="B59" t="s">
        <v>40</v>
      </c>
      <c r="C59" s="10">
        <v>7</v>
      </c>
      <c r="D59" s="10">
        <v>5</v>
      </c>
      <c r="E59" s="10">
        <v>10</v>
      </c>
      <c r="F59" s="10">
        <v>3</v>
      </c>
      <c r="G59" s="10">
        <v>2</v>
      </c>
      <c r="H59" s="10">
        <v>11</v>
      </c>
      <c r="I59" s="10">
        <v>8</v>
      </c>
      <c r="J59" s="10">
        <v>4</v>
      </c>
      <c r="K59" s="10">
        <v>15</v>
      </c>
      <c r="L59" s="10">
        <v>10</v>
      </c>
      <c r="M59" s="10">
        <v>8</v>
      </c>
      <c r="N59" s="10">
        <v>5</v>
      </c>
      <c r="O59" s="10">
        <v>4</v>
      </c>
      <c r="P59" s="10">
        <v>5</v>
      </c>
      <c r="Q59" s="10">
        <v>5</v>
      </c>
      <c r="R59" s="10">
        <v>13</v>
      </c>
      <c r="S59" s="10">
        <v>6</v>
      </c>
      <c r="T59" s="10">
        <v>36</v>
      </c>
      <c r="U59" s="10">
        <v>3</v>
      </c>
      <c r="V59" s="10">
        <v>18</v>
      </c>
      <c r="W59" s="10">
        <v>10</v>
      </c>
      <c r="X59" s="23">
        <v>5</v>
      </c>
      <c r="Y59" s="23">
        <v>4</v>
      </c>
      <c r="Z59" s="23">
        <v>6</v>
      </c>
      <c r="AA59" s="28">
        <v>15</v>
      </c>
      <c r="AB59" s="3">
        <f t="shared" si="4"/>
        <v>8.7200000000000006</v>
      </c>
      <c r="AC59" s="8">
        <f t="shared" ref="AC59:AC84" si="5">COUNTIF(C59:Z59,"&gt;0")</f>
        <v>24</v>
      </c>
    </row>
    <row r="60" spans="1:29" s="2" customFormat="1" x14ac:dyDescent="0.2">
      <c r="A60" s="1">
        <f t="shared" si="1"/>
        <v>58</v>
      </c>
      <c r="B60" t="s">
        <v>92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 t="s">
        <v>97</v>
      </c>
      <c r="W60" s="10">
        <v>0</v>
      </c>
      <c r="X60" s="24">
        <v>0</v>
      </c>
      <c r="Y60" s="24">
        <v>0</v>
      </c>
      <c r="Z60" s="23">
        <v>0</v>
      </c>
      <c r="AA60" s="28">
        <v>0</v>
      </c>
      <c r="AB60" s="3">
        <f t="shared" si="4"/>
        <v>0</v>
      </c>
      <c r="AC60" s="8">
        <f t="shared" si="5"/>
        <v>0</v>
      </c>
    </row>
    <row r="61" spans="1:29" s="2" customFormat="1" x14ac:dyDescent="0.2">
      <c r="A61" s="1">
        <f t="shared" si="1"/>
        <v>59</v>
      </c>
      <c r="B61" t="s">
        <v>93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1</v>
      </c>
      <c r="W61" s="10">
        <v>0</v>
      </c>
      <c r="X61" s="24">
        <v>0</v>
      </c>
      <c r="Y61" s="24">
        <v>1</v>
      </c>
      <c r="Z61" s="23">
        <v>0</v>
      </c>
      <c r="AA61" s="28">
        <v>0</v>
      </c>
      <c r="AB61" s="3">
        <f t="shared" si="4"/>
        <v>0.08</v>
      </c>
      <c r="AC61" s="8">
        <f t="shared" si="5"/>
        <v>2</v>
      </c>
    </row>
    <row r="62" spans="1:29" x14ac:dyDescent="0.2">
      <c r="A62" s="1">
        <f t="shared" si="1"/>
        <v>60</v>
      </c>
      <c r="B62" t="s">
        <v>41</v>
      </c>
      <c r="C62" s="10">
        <v>80</v>
      </c>
      <c r="D62" s="10">
        <v>37</v>
      </c>
      <c r="E62" s="10">
        <v>25</v>
      </c>
      <c r="F62" s="10">
        <v>24</v>
      </c>
      <c r="G62" s="10">
        <v>9</v>
      </c>
      <c r="H62" s="10">
        <v>53</v>
      </c>
      <c r="I62" s="10">
        <v>6</v>
      </c>
      <c r="J62" s="10">
        <v>19</v>
      </c>
      <c r="K62" s="10">
        <v>39</v>
      </c>
      <c r="L62" s="10">
        <v>12</v>
      </c>
      <c r="M62" s="10">
        <v>31</v>
      </c>
      <c r="N62" s="10">
        <v>32</v>
      </c>
      <c r="O62" s="10">
        <v>13</v>
      </c>
      <c r="P62" s="10">
        <v>56</v>
      </c>
      <c r="Q62" s="10">
        <v>44</v>
      </c>
      <c r="R62" s="10">
        <v>36</v>
      </c>
      <c r="S62" s="10">
        <v>44</v>
      </c>
      <c r="T62" s="10">
        <v>65</v>
      </c>
      <c r="U62" s="10">
        <v>4</v>
      </c>
      <c r="V62" s="10">
        <v>18</v>
      </c>
      <c r="W62" s="10">
        <v>70</v>
      </c>
      <c r="X62" s="23">
        <v>42</v>
      </c>
      <c r="Y62" s="23">
        <v>47</v>
      </c>
      <c r="Z62" s="23">
        <v>13</v>
      </c>
      <c r="AA62" s="28">
        <v>19</v>
      </c>
      <c r="AB62" s="3">
        <f t="shared" si="4"/>
        <v>33.520000000000003</v>
      </c>
      <c r="AC62" s="8">
        <f t="shared" si="5"/>
        <v>24</v>
      </c>
    </row>
    <row r="63" spans="1:29" x14ac:dyDescent="0.2">
      <c r="A63" s="1">
        <f t="shared" si="1"/>
        <v>61</v>
      </c>
      <c r="B63" t="s">
        <v>72</v>
      </c>
      <c r="C63" s="10">
        <v>0</v>
      </c>
      <c r="D63" s="10">
        <v>0</v>
      </c>
      <c r="E63" s="10">
        <v>0</v>
      </c>
      <c r="F63" s="10">
        <v>2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1</v>
      </c>
      <c r="N63" s="10">
        <v>2</v>
      </c>
      <c r="O63" s="10">
        <v>0</v>
      </c>
      <c r="P63" s="10">
        <v>5</v>
      </c>
      <c r="Q63" s="10">
        <v>0</v>
      </c>
      <c r="R63" s="10">
        <v>2</v>
      </c>
      <c r="S63" s="10">
        <v>0</v>
      </c>
      <c r="T63" s="10">
        <v>1</v>
      </c>
      <c r="U63" s="10">
        <v>0</v>
      </c>
      <c r="V63" s="10">
        <v>1</v>
      </c>
      <c r="W63" s="10">
        <v>2</v>
      </c>
      <c r="X63" s="23">
        <v>1</v>
      </c>
      <c r="Y63" s="23">
        <v>0</v>
      </c>
      <c r="Z63" s="23">
        <v>0</v>
      </c>
      <c r="AA63" s="28">
        <v>0</v>
      </c>
      <c r="AB63" s="3">
        <f t="shared" si="4"/>
        <v>0.68</v>
      </c>
      <c r="AC63" s="8">
        <f t="shared" si="5"/>
        <v>9</v>
      </c>
    </row>
    <row r="64" spans="1:29" x14ac:dyDescent="0.2">
      <c r="A64" s="1">
        <f t="shared" si="1"/>
        <v>62</v>
      </c>
      <c r="B64" t="s">
        <v>56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1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23">
        <v>0</v>
      </c>
      <c r="Y64" s="23">
        <v>0</v>
      </c>
      <c r="Z64" s="23">
        <v>0</v>
      </c>
      <c r="AA64" s="28">
        <v>0</v>
      </c>
      <c r="AB64" s="3">
        <f t="shared" si="4"/>
        <v>0.04</v>
      </c>
      <c r="AC64" s="8">
        <f t="shared" si="5"/>
        <v>1</v>
      </c>
    </row>
    <row r="65" spans="1:29" x14ac:dyDescent="0.2">
      <c r="A65" s="1">
        <f t="shared" si="1"/>
        <v>63</v>
      </c>
      <c r="B65" t="s">
        <v>42</v>
      </c>
      <c r="C65" s="10">
        <v>2</v>
      </c>
      <c r="D65" s="10">
        <v>0</v>
      </c>
      <c r="E65" s="10">
        <v>0</v>
      </c>
      <c r="F65" s="10">
        <v>0</v>
      </c>
      <c r="G65" s="10">
        <v>1</v>
      </c>
      <c r="H65" s="10">
        <v>0</v>
      </c>
      <c r="I65" s="10">
        <v>0</v>
      </c>
      <c r="J65" s="10">
        <v>0</v>
      </c>
      <c r="K65" s="10">
        <v>0</v>
      </c>
      <c r="L65" s="10">
        <v>1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2</v>
      </c>
      <c r="T65" s="10">
        <v>0</v>
      </c>
      <c r="U65" s="10">
        <v>0</v>
      </c>
      <c r="V65" s="10">
        <v>0</v>
      </c>
      <c r="W65" s="10">
        <v>0</v>
      </c>
      <c r="X65" s="23">
        <v>1</v>
      </c>
      <c r="Y65" s="23">
        <v>0</v>
      </c>
      <c r="Z65" s="23">
        <v>0</v>
      </c>
      <c r="AA65" s="28">
        <v>4</v>
      </c>
      <c r="AB65" s="3">
        <f t="shared" si="4"/>
        <v>0.44</v>
      </c>
      <c r="AC65" s="8">
        <f t="shared" si="5"/>
        <v>5</v>
      </c>
    </row>
    <row r="66" spans="1:29" x14ac:dyDescent="0.2">
      <c r="A66" s="1">
        <f t="shared" si="1"/>
        <v>64</v>
      </c>
      <c r="B66" t="s">
        <v>57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1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23">
        <v>0</v>
      </c>
      <c r="Y66" s="23">
        <v>0</v>
      </c>
      <c r="Z66" s="23">
        <v>0</v>
      </c>
      <c r="AA66" s="28">
        <v>0</v>
      </c>
      <c r="AB66" s="3">
        <f t="shared" si="4"/>
        <v>0.04</v>
      </c>
      <c r="AC66" s="8">
        <f t="shared" si="5"/>
        <v>1</v>
      </c>
    </row>
    <row r="67" spans="1:29" x14ac:dyDescent="0.2">
      <c r="A67" s="1">
        <f t="shared" si="1"/>
        <v>65</v>
      </c>
      <c r="B67" t="s">
        <v>43</v>
      </c>
      <c r="C67" s="10">
        <v>16</v>
      </c>
      <c r="D67" s="10">
        <v>4</v>
      </c>
      <c r="E67" s="10">
        <v>93</v>
      </c>
      <c r="F67" s="10">
        <v>2</v>
      </c>
      <c r="G67" s="10">
        <v>5</v>
      </c>
      <c r="H67" s="10">
        <v>52</v>
      </c>
      <c r="I67" s="10">
        <v>3</v>
      </c>
      <c r="J67" s="10">
        <v>29</v>
      </c>
      <c r="K67" s="10">
        <v>62</v>
      </c>
      <c r="L67" s="10">
        <v>21</v>
      </c>
      <c r="M67" s="10">
        <v>19</v>
      </c>
      <c r="N67" s="10">
        <v>177</v>
      </c>
      <c r="O67" s="10">
        <v>9</v>
      </c>
      <c r="P67" s="10">
        <v>67</v>
      </c>
      <c r="Q67" s="10">
        <v>12</v>
      </c>
      <c r="R67" s="10">
        <v>28</v>
      </c>
      <c r="S67" s="10">
        <v>8</v>
      </c>
      <c r="T67" s="10">
        <v>230</v>
      </c>
      <c r="U67" s="10">
        <v>5</v>
      </c>
      <c r="V67" s="10">
        <v>19</v>
      </c>
      <c r="W67" s="10">
        <v>31</v>
      </c>
      <c r="X67" s="23">
        <v>24</v>
      </c>
      <c r="Y67" s="23">
        <v>207</v>
      </c>
      <c r="Z67" s="23">
        <v>17</v>
      </c>
      <c r="AA67" s="28">
        <v>40</v>
      </c>
      <c r="AB67" s="3">
        <f t="shared" ref="AB67:AB88" si="6">AVERAGE(C67:AA67)</f>
        <v>47.2</v>
      </c>
      <c r="AC67" s="8">
        <f t="shared" si="5"/>
        <v>24</v>
      </c>
    </row>
    <row r="68" spans="1:29" x14ac:dyDescent="0.2">
      <c r="A68" s="1">
        <f>A67+1</f>
        <v>66</v>
      </c>
      <c r="B68" t="s">
        <v>108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23">
        <v>0</v>
      </c>
      <c r="Y68" s="23">
        <v>0</v>
      </c>
      <c r="Z68" s="23">
        <v>0</v>
      </c>
      <c r="AA68" s="28">
        <v>0</v>
      </c>
      <c r="AB68" s="3">
        <f t="shared" si="6"/>
        <v>0</v>
      </c>
      <c r="AC68" s="8">
        <f t="shared" si="5"/>
        <v>0</v>
      </c>
    </row>
    <row r="69" spans="1:29" x14ac:dyDescent="0.2">
      <c r="A69" s="1">
        <f>A68+1</f>
        <v>67</v>
      </c>
      <c r="B69" t="s">
        <v>44</v>
      </c>
      <c r="C69" s="10">
        <v>4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23">
        <v>0</v>
      </c>
      <c r="Y69" s="23">
        <v>0</v>
      </c>
      <c r="Z69" s="23">
        <v>0</v>
      </c>
      <c r="AA69" s="28">
        <v>0</v>
      </c>
      <c r="AB69" s="3">
        <f t="shared" si="6"/>
        <v>0.16</v>
      </c>
      <c r="AC69" s="8">
        <f t="shared" si="5"/>
        <v>1</v>
      </c>
    </row>
    <row r="70" spans="1:29" x14ac:dyDescent="0.2">
      <c r="A70" s="1">
        <f t="shared" ref="A70:A85" si="7">A69+1</f>
        <v>68</v>
      </c>
      <c r="B70" t="s">
        <v>6</v>
      </c>
      <c r="C70" s="10">
        <v>165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10</v>
      </c>
      <c r="J70" s="10">
        <v>2</v>
      </c>
      <c r="K70" s="10">
        <v>8</v>
      </c>
      <c r="L70" s="10">
        <v>0</v>
      </c>
      <c r="M70" s="10">
        <v>0</v>
      </c>
      <c r="N70" s="10">
        <v>0</v>
      </c>
      <c r="O70" s="10">
        <v>0</v>
      </c>
      <c r="P70" s="10">
        <v>20</v>
      </c>
      <c r="Q70" s="10">
        <v>0</v>
      </c>
      <c r="R70" s="10">
        <v>0</v>
      </c>
      <c r="S70" s="10">
        <v>5</v>
      </c>
      <c r="T70" s="10">
        <v>0</v>
      </c>
      <c r="U70" s="10">
        <v>86</v>
      </c>
      <c r="V70" s="10">
        <v>109</v>
      </c>
      <c r="W70" s="10">
        <v>0</v>
      </c>
      <c r="X70" s="23">
        <v>300</v>
      </c>
      <c r="Y70" s="23">
        <v>0</v>
      </c>
      <c r="Z70" s="23">
        <v>2</v>
      </c>
      <c r="AA70" s="28">
        <v>2</v>
      </c>
      <c r="AB70" s="3">
        <f t="shared" si="6"/>
        <v>28.36</v>
      </c>
      <c r="AC70" s="8">
        <f t="shared" si="5"/>
        <v>10</v>
      </c>
    </row>
    <row r="71" spans="1:29" x14ac:dyDescent="0.2">
      <c r="A71" s="1">
        <f t="shared" si="7"/>
        <v>69</v>
      </c>
      <c r="B71" t="s">
        <v>54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25</v>
      </c>
      <c r="Q71" s="10">
        <v>0</v>
      </c>
      <c r="R71" s="10">
        <v>3</v>
      </c>
      <c r="S71" s="10">
        <v>0</v>
      </c>
      <c r="T71" s="10">
        <v>1</v>
      </c>
      <c r="U71" s="10">
        <v>1</v>
      </c>
      <c r="V71" s="10">
        <v>0</v>
      </c>
      <c r="W71" s="10">
        <v>0</v>
      </c>
      <c r="X71" s="23">
        <v>8</v>
      </c>
      <c r="Y71" s="23">
        <v>0</v>
      </c>
      <c r="Z71" s="23">
        <v>20</v>
      </c>
      <c r="AA71" s="28">
        <v>0</v>
      </c>
      <c r="AB71" s="3">
        <f t="shared" si="6"/>
        <v>2.3199999999999998</v>
      </c>
      <c r="AC71" s="8">
        <f t="shared" si="5"/>
        <v>6</v>
      </c>
    </row>
    <row r="72" spans="1:29" x14ac:dyDescent="0.2">
      <c r="A72" s="1">
        <f t="shared" si="7"/>
        <v>70</v>
      </c>
      <c r="B72" t="s">
        <v>73</v>
      </c>
      <c r="C72" s="10">
        <v>0</v>
      </c>
      <c r="D72" s="10">
        <v>1</v>
      </c>
      <c r="E72" s="10">
        <v>0</v>
      </c>
      <c r="F72" s="10">
        <v>0</v>
      </c>
      <c r="G72" s="10">
        <v>1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100</v>
      </c>
      <c r="U72" s="10">
        <v>0</v>
      </c>
      <c r="V72" s="10">
        <v>5</v>
      </c>
      <c r="W72" s="10">
        <v>0</v>
      </c>
      <c r="X72" s="23">
        <v>0</v>
      </c>
      <c r="Y72" s="23">
        <v>0</v>
      </c>
      <c r="Z72" s="23">
        <v>0</v>
      </c>
      <c r="AA72" s="27">
        <v>0</v>
      </c>
      <c r="AB72" s="3">
        <f t="shared" si="6"/>
        <v>4.28</v>
      </c>
      <c r="AC72" s="8">
        <f t="shared" si="5"/>
        <v>4</v>
      </c>
    </row>
    <row r="73" spans="1:29" x14ac:dyDescent="0.2">
      <c r="A73" s="1">
        <f t="shared" si="7"/>
        <v>71</v>
      </c>
      <c r="B73" t="s">
        <v>71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1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1</v>
      </c>
      <c r="S73" s="10">
        <v>0</v>
      </c>
      <c r="T73" s="10">
        <v>18</v>
      </c>
      <c r="U73" s="10">
        <v>0</v>
      </c>
      <c r="V73" s="10">
        <v>0</v>
      </c>
      <c r="W73" s="10">
        <v>1</v>
      </c>
      <c r="X73" s="23">
        <v>0</v>
      </c>
      <c r="Y73" s="23">
        <v>0</v>
      </c>
      <c r="Z73" s="23">
        <v>0</v>
      </c>
      <c r="AA73" s="27">
        <v>0</v>
      </c>
      <c r="AB73" s="3">
        <f t="shared" si="6"/>
        <v>0.84</v>
      </c>
      <c r="AC73" s="8">
        <f t="shared" si="5"/>
        <v>4</v>
      </c>
    </row>
    <row r="74" spans="1:29" x14ac:dyDescent="0.2">
      <c r="A74" s="1">
        <f t="shared" si="7"/>
        <v>72</v>
      </c>
      <c r="B74" t="s">
        <v>61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1</v>
      </c>
      <c r="S74" s="10">
        <v>0</v>
      </c>
      <c r="T74" s="10">
        <v>0</v>
      </c>
      <c r="U74" s="10" t="s">
        <v>82</v>
      </c>
      <c r="V74" s="10">
        <v>0</v>
      </c>
      <c r="W74" s="10">
        <v>0</v>
      </c>
      <c r="X74" s="23">
        <v>0</v>
      </c>
      <c r="Y74" s="23">
        <v>0</v>
      </c>
      <c r="Z74" s="23">
        <v>0</v>
      </c>
      <c r="AA74" s="27">
        <v>0</v>
      </c>
      <c r="AB74" s="3">
        <f t="shared" si="6"/>
        <v>4.1666666666666664E-2</v>
      </c>
      <c r="AC74" s="8">
        <f t="shared" si="5"/>
        <v>1</v>
      </c>
    </row>
    <row r="75" spans="1:29" x14ac:dyDescent="0.2">
      <c r="A75" s="1">
        <f t="shared" si="7"/>
        <v>73</v>
      </c>
      <c r="B75" t="s">
        <v>49</v>
      </c>
      <c r="C75" s="10">
        <v>236</v>
      </c>
      <c r="D75" s="10">
        <v>28</v>
      </c>
      <c r="E75" s="12">
        <v>505</v>
      </c>
      <c r="F75" s="10">
        <v>7</v>
      </c>
      <c r="G75" s="10">
        <v>0</v>
      </c>
      <c r="H75" s="10">
        <v>6</v>
      </c>
      <c r="I75" s="10">
        <v>73</v>
      </c>
      <c r="J75" s="10">
        <v>46</v>
      </c>
      <c r="K75" s="10">
        <v>103</v>
      </c>
      <c r="L75" s="10">
        <v>0</v>
      </c>
      <c r="M75" s="10">
        <v>77</v>
      </c>
      <c r="N75" s="10">
        <v>0</v>
      </c>
      <c r="O75" s="10">
        <v>0</v>
      </c>
      <c r="P75" s="10">
        <v>0</v>
      </c>
      <c r="Q75" s="10">
        <v>11</v>
      </c>
      <c r="R75" s="10">
        <v>11</v>
      </c>
      <c r="S75" s="10">
        <v>0</v>
      </c>
      <c r="T75" s="10">
        <v>0</v>
      </c>
      <c r="U75" s="10">
        <v>0</v>
      </c>
      <c r="V75" s="10">
        <v>32</v>
      </c>
      <c r="W75" s="10">
        <v>0</v>
      </c>
      <c r="X75" s="23">
        <v>17</v>
      </c>
      <c r="Y75" s="23">
        <v>0</v>
      </c>
      <c r="Z75" s="23">
        <v>0</v>
      </c>
      <c r="AA75" s="27">
        <v>10</v>
      </c>
      <c r="AB75" s="3">
        <f t="shared" si="6"/>
        <v>46.48</v>
      </c>
      <c r="AC75" s="8">
        <f t="shared" si="5"/>
        <v>13</v>
      </c>
    </row>
    <row r="76" spans="1:29" x14ac:dyDescent="0.2">
      <c r="A76" s="1">
        <f t="shared" si="7"/>
        <v>74</v>
      </c>
      <c r="B76" t="s">
        <v>45</v>
      </c>
      <c r="C76" s="10">
        <v>9</v>
      </c>
      <c r="D76" s="10">
        <v>0</v>
      </c>
      <c r="E76" s="10">
        <v>0</v>
      </c>
      <c r="F76" s="10">
        <v>0</v>
      </c>
      <c r="G76" s="10">
        <v>8</v>
      </c>
      <c r="H76" s="10">
        <v>0</v>
      </c>
      <c r="I76" s="10">
        <v>4</v>
      </c>
      <c r="J76" s="10">
        <v>0</v>
      </c>
      <c r="K76" s="10">
        <v>22</v>
      </c>
      <c r="L76" s="10">
        <v>0</v>
      </c>
      <c r="M76" s="10">
        <v>35</v>
      </c>
      <c r="N76" s="10">
        <v>0</v>
      </c>
      <c r="O76" s="10">
        <v>35</v>
      </c>
      <c r="P76" s="10">
        <v>0</v>
      </c>
      <c r="Q76" s="10">
        <v>0</v>
      </c>
      <c r="R76" s="10">
        <v>0</v>
      </c>
      <c r="S76" s="10">
        <v>12</v>
      </c>
      <c r="T76" s="10">
        <v>0</v>
      </c>
      <c r="U76" s="10">
        <v>47</v>
      </c>
      <c r="V76" s="10">
        <v>16</v>
      </c>
      <c r="W76" s="10">
        <v>0</v>
      </c>
      <c r="X76" s="23">
        <v>0</v>
      </c>
      <c r="Y76" s="23">
        <v>0</v>
      </c>
      <c r="Z76" s="23">
        <v>2</v>
      </c>
      <c r="AA76" s="27">
        <v>0</v>
      </c>
      <c r="AB76" s="3">
        <f t="shared" si="6"/>
        <v>7.6</v>
      </c>
      <c r="AC76" s="8">
        <f t="shared" si="5"/>
        <v>10</v>
      </c>
    </row>
    <row r="77" spans="1:29" x14ac:dyDescent="0.2">
      <c r="A77" s="1">
        <f t="shared" si="7"/>
        <v>75</v>
      </c>
      <c r="B77" t="s">
        <v>46</v>
      </c>
      <c r="C77" s="10">
        <v>43</v>
      </c>
      <c r="D77" s="10">
        <v>11</v>
      </c>
      <c r="E77" s="10">
        <v>7</v>
      </c>
      <c r="F77" s="10">
        <v>10</v>
      </c>
      <c r="G77" s="10">
        <v>16</v>
      </c>
      <c r="H77" s="10">
        <v>0</v>
      </c>
      <c r="I77" s="10">
        <v>0</v>
      </c>
      <c r="J77" s="10">
        <v>0</v>
      </c>
      <c r="K77" s="10">
        <v>2</v>
      </c>
      <c r="L77" s="10">
        <v>0</v>
      </c>
      <c r="M77" s="10">
        <v>0</v>
      </c>
      <c r="N77" s="10">
        <v>45</v>
      </c>
      <c r="O77" s="10">
        <v>1</v>
      </c>
      <c r="P77" s="10">
        <v>4</v>
      </c>
      <c r="Q77" s="10">
        <v>0</v>
      </c>
      <c r="R77" s="10">
        <v>38</v>
      </c>
      <c r="S77" s="10">
        <v>8</v>
      </c>
      <c r="T77" s="10">
        <v>2</v>
      </c>
      <c r="U77" s="10">
        <v>0</v>
      </c>
      <c r="V77" s="10">
        <v>3</v>
      </c>
      <c r="W77" s="10">
        <v>0</v>
      </c>
      <c r="X77" s="23">
        <v>0</v>
      </c>
      <c r="Y77" s="23">
        <v>1</v>
      </c>
      <c r="Z77" s="23">
        <v>0</v>
      </c>
      <c r="AA77" s="27">
        <v>9</v>
      </c>
      <c r="AB77" s="3">
        <f t="shared" si="6"/>
        <v>8</v>
      </c>
      <c r="AC77" s="8">
        <f t="shared" si="5"/>
        <v>14</v>
      </c>
    </row>
    <row r="78" spans="1:29" x14ac:dyDescent="0.2">
      <c r="A78" s="1">
        <f t="shared" si="7"/>
        <v>76</v>
      </c>
      <c r="B78" t="s">
        <v>47</v>
      </c>
      <c r="C78" s="10">
        <v>1</v>
      </c>
      <c r="D78" s="10">
        <v>42</v>
      </c>
      <c r="E78" s="10">
        <v>33</v>
      </c>
      <c r="F78" s="10">
        <v>21</v>
      </c>
      <c r="G78" s="10">
        <v>7</v>
      </c>
      <c r="H78" s="10">
        <v>43</v>
      </c>
      <c r="I78" s="10">
        <v>8</v>
      </c>
      <c r="J78" s="10">
        <v>5</v>
      </c>
      <c r="K78" s="10">
        <v>30</v>
      </c>
      <c r="L78" s="10">
        <v>0</v>
      </c>
      <c r="M78" s="10">
        <v>3</v>
      </c>
      <c r="N78" s="10">
        <v>8</v>
      </c>
      <c r="O78" s="10">
        <v>20</v>
      </c>
      <c r="P78" s="10">
        <v>3</v>
      </c>
      <c r="Q78" s="10">
        <v>0</v>
      </c>
      <c r="R78" s="10">
        <v>2</v>
      </c>
      <c r="S78" s="10">
        <v>4</v>
      </c>
      <c r="T78" s="10" t="s">
        <v>60</v>
      </c>
      <c r="U78" s="10">
        <v>21</v>
      </c>
      <c r="V78" s="10">
        <v>10</v>
      </c>
      <c r="W78" s="10">
        <v>10</v>
      </c>
      <c r="X78" s="23">
        <v>0</v>
      </c>
      <c r="Y78" s="23">
        <v>9</v>
      </c>
      <c r="Z78" s="23">
        <v>2</v>
      </c>
      <c r="AA78" s="27">
        <v>3</v>
      </c>
      <c r="AB78" s="3">
        <f t="shared" si="6"/>
        <v>11.875</v>
      </c>
      <c r="AC78" s="8">
        <f t="shared" si="5"/>
        <v>20</v>
      </c>
    </row>
    <row r="79" spans="1:29" x14ac:dyDescent="0.2">
      <c r="A79" s="1">
        <f t="shared" si="7"/>
        <v>77</v>
      </c>
      <c r="B79" t="s">
        <v>75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16</v>
      </c>
      <c r="I79" s="10">
        <v>0</v>
      </c>
      <c r="J79" s="10">
        <v>65</v>
      </c>
      <c r="K79" s="10">
        <v>53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3</v>
      </c>
      <c r="W79" s="10">
        <v>0</v>
      </c>
      <c r="X79" s="23">
        <v>0</v>
      </c>
      <c r="Y79" s="23">
        <v>2</v>
      </c>
      <c r="Z79" s="23">
        <v>0</v>
      </c>
      <c r="AA79" s="27">
        <v>0</v>
      </c>
      <c r="AB79" s="3">
        <f t="shared" si="6"/>
        <v>5.56</v>
      </c>
      <c r="AC79" s="8">
        <f t="shared" si="5"/>
        <v>5</v>
      </c>
    </row>
    <row r="80" spans="1:29" x14ac:dyDescent="0.2">
      <c r="A80" s="1">
        <f t="shared" si="7"/>
        <v>78</v>
      </c>
      <c r="B80" t="s">
        <v>74</v>
      </c>
      <c r="C80" s="10">
        <v>12</v>
      </c>
      <c r="D80" s="10">
        <v>0</v>
      </c>
      <c r="E80" s="10">
        <v>0</v>
      </c>
      <c r="F80" s="10">
        <v>0</v>
      </c>
      <c r="G80" s="10">
        <v>0</v>
      </c>
      <c r="H80" s="10">
        <v>31</v>
      </c>
      <c r="I80" s="10">
        <v>0</v>
      </c>
      <c r="J80" s="10">
        <v>15</v>
      </c>
      <c r="K80" s="10">
        <v>23</v>
      </c>
      <c r="L80" s="10">
        <v>0</v>
      </c>
      <c r="M80" s="10">
        <v>0</v>
      </c>
      <c r="N80" s="10">
        <v>14</v>
      </c>
      <c r="O80" s="10">
        <v>2</v>
      </c>
      <c r="P80" s="10">
        <v>4</v>
      </c>
      <c r="Q80" s="10">
        <v>4</v>
      </c>
      <c r="R80" s="10">
        <v>2</v>
      </c>
      <c r="S80" s="10">
        <v>0</v>
      </c>
      <c r="T80" s="10">
        <v>0</v>
      </c>
      <c r="U80" s="10">
        <v>9</v>
      </c>
      <c r="V80" s="10">
        <v>15</v>
      </c>
      <c r="W80" s="10">
        <v>6</v>
      </c>
      <c r="X80" s="23">
        <v>0</v>
      </c>
      <c r="Y80" s="23">
        <v>0</v>
      </c>
      <c r="Z80" s="23">
        <v>0</v>
      </c>
      <c r="AA80" s="27">
        <v>0</v>
      </c>
      <c r="AB80" s="3">
        <f t="shared" si="6"/>
        <v>5.48</v>
      </c>
      <c r="AC80" s="8">
        <f t="shared" si="5"/>
        <v>12</v>
      </c>
    </row>
    <row r="81" spans="1:29" x14ac:dyDescent="0.2">
      <c r="A81" s="1">
        <f t="shared" si="7"/>
        <v>79</v>
      </c>
      <c r="B81" t="s">
        <v>51</v>
      </c>
      <c r="C81" s="10">
        <v>5</v>
      </c>
      <c r="D81" s="10">
        <v>0</v>
      </c>
      <c r="E81" s="10">
        <v>40</v>
      </c>
      <c r="F81" s="10">
        <v>0</v>
      </c>
      <c r="G81" s="10">
        <v>151</v>
      </c>
      <c r="H81" s="10">
        <v>0</v>
      </c>
      <c r="I81" s="10">
        <v>61</v>
      </c>
      <c r="J81" s="10">
        <v>0</v>
      </c>
      <c r="K81" s="10">
        <v>142</v>
      </c>
      <c r="L81" s="10">
        <v>0</v>
      </c>
      <c r="M81" s="10">
        <v>95</v>
      </c>
      <c r="N81" s="10">
        <v>0</v>
      </c>
      <c r="O81" s="10">
        <v>47</v>
      </c>
      <c r="P81" s="10">
        <v>0</v>
      </c>
      <c r="Q81" s="10">
        <v>332</v>
      </c>
      <c r="R81" s="10">
        <v>0</v>
      </c>
      <c r="S81" s="10">
        <v>15</v>
      </c>
      <c r="T81" s="10">
        <v>14</v>
      </c>
      <c r="U81" s="10">
        <v>59</v>
      </c>
      <c r="V81" s="10">
        <v>52</v>
      </c>
      <c r="W81" s="10">
        <v>4</v>
      </c>
      <c r="X81" s="23">
        <v>233</v>
      </c>
      <c r="Y81" s="23">
        <v>0</v>
      </c>
      <c r="Z81" s="23">
        <v>188</v>
      </c>
      <c r="AA81" s="27">
        <v>0</v>
      </c>
      <c r="AB81" s="3">
        <f t="shared" si="6"/>
        <v>57.52</v>
      </c>
      <c r="AC81" s="8">
        <f t="shared" si="5"/>
        <v>15</v>
      </c>
    </row>
    <row r="82" spans="1:29" x14ac:dyDescent="0.2">
      <c r="A82" s="1">
        <f t="shared" si="7"/>
        <v>80</v>
      </c>
      <c r="B82" t="s">
        <v>7</v>
      </c>
      <c r="C82" s="10">
        <v>0</v>
      </c>
      <c r="D82" s="10">
        <v>0</v>
      </c>
      <c r="E82" s="10">
        <v>16</v>
      </c>
      <c r="F82" s="10">
        <v>10</v>
      </c>
      <c r="G82" s="10">
        <v>45</v>
      </c>
      <c r="H82" s="10">
        <v>19</v>
      </c>
      <c r="I82" s="10">
        <v>1</v>
      </c>
      <c r="J82" s="10">
        <v>2</v>
      </c>
      <c r="K82" s="10">
        <v>2</v>
      </c>
      <c r="L82" s="10">
        <v>1</v>
      </c>
      <c r="M82" s="10">
        <v>7</v>
      </c>
      <c r="N82" s="10">
        <v>270</v>
      </c>
      <c r="O82" s="10">
        <v>6</v>
      </c>
      <c r="P82" s="10">
        <v>0</v>
      </c>
      <c r="Q82" s="10">
        <v>6</v>
      </c>
      <c r="R82" s="10">
        <v>77</v>
      </c>
      <c r="S82" s="10">
        <v>0</v>
      </c>
      <c r="T82" s="10">
        <v>0</v>
      </c>
      <c r="U82" s="10">
        <v>0</v>
      </c>
      <c r="V82" s="10">
        <v>395</v>
      </c>
      <c r="W82" s="10">
        <v>0</v>
      </c>
      <c r="X82" s="23">
        <v>10</v>
      </c>
      <c r="Y82" s="23">
        <v>278</v>
      </c>
      <c r="Z82" s="23">
        <v>13</v>
      </c>
      <c r="AA82" s="27">
        <v>8</v>
      </c>
      <c r="AB82" s="3">
        <f t="shared" si="6"/>
        <v>46.64</v>
      </c>
      <c r="AC82" s="8">
        <f t="shared" si="5"/>
        <v>17</v>
      </c>
    </row>
    <row r="83" spans="1:29" x14ac:dyDescent="0.2">
      <c r="A83" s="1">
        <f t="shared" si="7"/>
        <v>81</v>
      </c>
      <c r="B83" t="s">
        <v>48</v>
      </c>
      <c r="C83" s="10">
        <v>99</v>
      </c>
      <c r="D83" s="10">
        <v>64</v>
      </c>
      <c r="E83" s="10">
        <v>167</v>
      </c>
      <c r="F83" s="10">
        <v>120</v>
      </c>
      <c r="G83" s="10">
        <v>130</v>
      </c>
      <c r="H83" s="10">
        <v>290</v>
      </c>
      <c r="I83" s="10">
        <v>3</v>
      </c>
      <c r="J83" s="10">
        <v>480</v>
      </c>
      <c r="K83" s="10">
        <v>28</v>
      </c>
      <c r="L83" s="10">
        <v>237</v>
      </c>
      <c r="M83" s="10">
        <v>5</v>
      </c>
      <c r="N83" s="10">
        <v>282</v>
      </c>
      <c r="O83" s="10">
        <v>39</v>
      </c>
      <c r="P83" s="10">
        <v>176</v>
      </c>
      <c r="Q83" s="10">
        <v>10</v>
      </c>
      <c r="R83" s="10">
        <v>427</v>
      </c>
      <c r="S83" s="10">
        <v>48</v>
      </c>
      <c r="T83" s="10">
        <v>381</v>
      </c>
      <c r="U83" s="10">
        <v>16</v>
      </c>
      <c r="V83" s="10">
        <v>233</v>
      </c>
      <c r="W83" s="10">
        <v>143</v>
      </c>
      <c r="X83" s="23">
        <v>53</v>
      </c>
      <c r="Y83" s="25">
        <v>427</v>
      </c>
      <c r="Z83" s="27">
        <v>7</v>
      </c>
      <c r="AA83" s="27">
        <v>248</v>
      </c>
      <c r="AB83" s="3">
        <f t="shared" si="6"/>
        <v>164.52</v>
      </c>
      <c r="AC83" s="8">
        <f t="shared" si="5"/>
        <v>24</v>
      </c>
    </row>
    <row r="84" spans="1:29" x14ac:dyDescent="0.2">
      <c r="A84" s="1">
        <f t="shared" si="7"/>
        <v>82</v>
      </c>
      <c r="B84" t="s">
        <v>50</v>
      </c>
      <c r="C84" s="10">
        <v>80</v>
      </c>
      <c r="D84" s="10">
        <v>153</v>
      </c>
      <c r="E84" s="10">
        <v>92</v>
      </c>
      <c r="F84" s="10">
        <v>40</v>
      </c>
      <c r="G84" s="10">
        <v>74</v>
      </c>
      <c r="H84" s="10">
        <v>151</v>
      </c>
      <c r="I84" s="10">
        <v>7</v>
      </c>
      <c r="J84" s="10">
        <v>62</v>
      </c>
      <c r="K84" s="10">
        <v>104</v>
      </c>
      <c r="L84" s="10">
        <v>101</v>
      </c>
      <c r="M84" s="10">
        <v>121</v>
      </c>
      <c r="N84" s="10">
        <v>50</v>
      </c>
      <c r="O84" s="10">
        <v>76</v>
      </c>
      <c r="P84" s="10">
        <v>71</v>
      </c>
      <c r="Q84" s="10">
        <v>51</v>
      </c>
      <c r="R84" s="10">
        <v>43</v>
      </c>
      <c r="S84" s="10">
        <v>15</v>
      </c>
      <c r="T84" s="10">
        <v>18</v>
      </c>
      <c r="U84" s="10">
        <v>4</v>
      </c>
      <c r="V84" s="10" t="s">
        <v>89</v>
      </c>
      <c r="W84" s="10">
        <v>36</v>
      </c>
      <c r="X84" s="23">
        <v>65</v>
      </c>
      <c r="Y84" s="23">
        <v>28</v>
      </c>
      <c r="Z84" s="23">
        <v>37</v>
      </c>
      <c r="AA84" s="27">
        <v>13</v>
      </c>
      <c r="AB84" s="3">
        <f t="shared" si="6"/>
        <v>62.166666666666664</v>
      </c>
      <c r="AC84" s="8">
        <f t="shared" si="5"/>
        <v>23</v>
      </c>
    </row>
    <row r="85" spans="1:29" x14ac:dyDescent="0.2">
      <c r="A85" s="1">
        <f t="shared" si="7"/>
        <v>83</v>
      </c>
      <c r="B85" t="s">
        <v>104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23">
        <v>0</v>
      </c>
      <c r="Y85" s="23">
        <v>2</v>
      </c>
      <c r="Z85" s="23">
        <v>1</v>
      </c>
      <c r="AA85" s="27">
        <v>0</v>
      </c>
      <c r="AB85" s="3">
        <f t="shared" si="6"/>
        <v>0.12</v>
      </c>
      <c r="AC85" s="8">
        <f>COUNTIF(C85:Z85,"&gt;0")</f>
        <v>2</v>
      </c>
    </row>
    <row r="86" spans="1:29" x14ac:dyDescent="0.2">
      <c r="A86" s="1">
        <v>84</v>
      </c>
      <c r="B86" t="s">
        <v>105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23">
        <v>0</v>
      </c>
      <c r="Y86" s="23">
        <v>1</v>
      </c>
      <c r="Z86" s="23">
        <v>0</v>
      </c>
      <c r="AA86" s="27">
        <v>0</v>
      </c>
      <c r="AB86" s="3">
        <f t="shared" si="6"/>
        <v>0.04</v>
      </c>
      <c r="AC86" s="8">
        <f>COUNTIF(C86:Z86,"&gt;0")</f>
        <v>1</v>
      </c>
    </row>
    <row r="87" spans="1:29" x14ac:dyDescent="0.2">
      <c r="A87" s="1">
        <v>86</v>
      </c>
      <c r="B87" s="28" t="s">
        <v>106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29">
        <v>0</v>
      </c>
      <c r="Y87" s="29">
        <v>0</v>
      </c>
      <c r="Z87" s="29">
        <v>1</v>
      </c>
      <c r="AA87" s="27">
        <v>0</v>
      </c>
      <c r="AB87" s="3">
        <f t="shared" si="6"/>
        <v>0.04</v>
      </c>
      <c r="AC87" s="8">
        <f>COUNTIF(C87:Z87,"&gt;0")</f>
        <v>1</v>
      </c>
    </row>
    <row r="88" spans="1:29" x14ac:dyDescent="0.2">
      <c r="A88" s="1">
        <v>87</v>
      </c>
      <c r="B88" s="28" t="s">
        <v>107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29">
        <v>0</v>
      </c>
      <c r="Y88" s="29">
        <v>0</v>
      </c>
      <c r="Z88" s="29">
        <v>1</v>
      </c>
      <c r="AA88" s="27">
        <v>0</v>
      </c>
      <c r="AB88" s="3">
        <f t="shared" si="6"/>
        <v>0.04</v>
      </c>
      <c r="AC88" s="8">
        <f>COUNTIF(C88:Z88,"&gt;0")</f>
        <v>1</v>
      </c>
    </row>
    <row r="89" spans="1:29" x14ac:dyDescent="0.2">
      <c r="B89" s="4" t="s">
        <v>8</v>
      </c>
      <c r="C89" s="13">
        <f t="shared" ref="C89:Z89" si="8">SUM(C3:C88)</f>
        <v>3608</v>
      </c>
      <c r="D89" s="13">
        <f t="shared" si="8"/>
        <v>1796</v>
      </c>
      <c r="E89" s="13">
        <f t="shared" si="8"/>
        <v>2437</v>
      </c>
      <c r="F89" s="13">
        <f t="shared" si="8"/>
        <v>2273</v>
      </c>
      <c r="G89" s="13">
        <f t="shared" si="8"/>
        <v>1649</v>
      </c>
      <c r="H89" s="13">
        <f t="shared" si="8"/>
        <v>2414</v>
      </c>
      <c r="I89" s="13">
        <f t="shared" si="8"/>
        <v>1452</v>
      </c>
      <c r="J89" s="13">
        <f t="shared" si="8"/>
        <v>2236</v>
      </c>
      <c r="K89" s="13">
        <f t="shared" si="8"/>
        <v>2970</v>
      </c>
      <c r="L89" s="13">
        <f t="shared" si="8"/>
        <v>1566</v>
      </c>
      <c r="M89" s="13">
        <f t="shared" si="8"/>
        <v>1994</v>
      </c>
      <c r="N89" s="13">
        <f t="shared" si="8"/>
        <v>2124</v>
      </c>
      <c r="O89" s="13">
        <f t="shared" si="8"/>
        <v>2028</v>
      </c>
      <c r="P89" s="13">
        <f t="shared" si="8"/>
        <v>2184</v>
      </c>
      <c r="Q89" s="13">
        <f t="shared" si="8"/>
        <v>2406</v>
      </c>
      <c r="R89" s="13">
        <f t="shared" si="8"/>
        <v>3350</v>
      </c>
      <c r="S89" s="13">
        <f t="shared" si="8"/>
        <v>2336</v>
      </c>
      <c r="T89" s="13">
        <f t="shared" si="8"/>
        <v>2580</v>
      </c>
      <c r="U89" s="13">
        <f t="shared" si="8"/>
        <v>1856</v>
      </c>
      <c r="V89" s="13">
        <f t="shared" si="8"/>
        <v>3347</v>
      </c>
      <c r="W89" s="13">
        <f t="shared" si="8"/>
        <v>2020</v>
      </c>
      <c r="X89" s="13">
        <f t="shared" si="8"/>
        <v>1985</v>
      </c>
      <c r="Y89" s="13">
        <f t="shared" si="8"/>
        <v>2745</v>
      </c>
      <c r="Z89" s="13">
        <f t="shared" si="8"/>
        <v>1515</v>
      </c>
      <c r="AA89" s="13">
        <f>SUM(AA3:AA88)</f>
        <v>2546</v>
      </c>
      <c r="AB89" s="6">
        <f>AVERAGE(C89:Y89)</f>
        <v>2319.8260869565215</v>
      </c>
    </row>
    <row r="90" spans="1:29" x14ac:dyDescent="0.2">
      <c r="B90" s="4" t="s">
        <v>9</v>
      </c>
      <c r="C90" s="13">
        <f t="shared" ref="C90:AA90" si="9">COUNTIF(C3:C17,"&gt;0")+COUNTIF(C19:C25,"&gt;0")+COUNTIF(C27:C70,"&gt;0")+COUNTIF(C72:C88,"&gt;0")+COUNTIF(C93, "=1")+COUNTIF(C95, "=1")+COUNTIF(C97, "=1")</f>
        <v>39</v>
      </c>
      <c r="D90" s="13">
        <f t="shared" si="9"/>
        <v>28</v>
      </c>
      <c r="E90" s="13">
        <f t="shared" si="9"/>
        <v>35</v>
      </c>
      <c r="F90" s="13">
        <f t="shared" si="9"/>
        <v>32</v>
      </c>
      <c r="G90" s="13">
        <f t="shared" si="9"/>
        <v>35</v>
      </c>
      <c r="H90" s="13">
        <f t="shared" si="9"/>
        <v>31</v>
      </c>
      <c r="I90" s="13">
        <f t="shared" si="9"/>
        <v>30</v>
      </c>
      <c r="J90" s="13">
        <f t="shared" si="9"/>
        <v>36</v>
      </c>
      <c r="K90" s="13">
        <f t="shared" si="9"/>
        <v>40</v>
      </c>
      <c r="L90" s="13">
        <f t="shared" si="9"/>
        <v>29</v>
      </c>
      <c r="M90" s="13">
        <f t="shared" si="9"/>
        <v>38</v>
      </c>
      <c r="N90" s="13">
        <f t="shared" si="9"/>
        <v>32</v>
      </c>
      <c r="O90" s="13">
        <f t="shared" si="9"/>
        <v>38</v>
      </c>
      <c r="P90" s="13">
        <f t="shared" si="9"/>
        <v>38</v>
      </c>
      <c r="Q90" s="13">
        <f t="shared" si="9"/>
        <v>36</v>
      </c>
      <c r="R90" s="13">
        <f t="shared" si="9"/>
        <v>38</v>
      </c>
      <c r="S90" s="13">
        <f t="shared" si="9"/>
        <v>38</v>
      </c>
      <c r="T90" s="13">
        <f t="shared" si="9"/>
        <v>37</v>
      </c>
      <c r="U90" s="13">
        <f t="shared" si="9"/>
        <v>37</v>
      </c>
      <c r="V90" s="13">
        <f t="shared" si="9"/>
        <v>47</v>
      </c>
      <c r="W90" s="13">
        <f t="shared" si="9"/>
        <v>33</v>
      </c>
      <c r="X90" s="13">
        <f t="shared" si="9"/>
        <v>37</v>
      </c>
      <c r="Y90" s="13">
        <f t="shared" si="9"/>
        <v>40</v>
      </c>
      <c r="Z90" s="13">
        <f t="shared" si="9"/>
        <v>37</v>
      </c>
      <c r="AA90" s="13">
        <f t="shared" si="9"/>
        <v>40</v>
      </c>
      <c r="AB90" s="6">
        <f>AVERAGE(C90:Y90)</f>
        <v>35.826086956521742</v>
      </c>
    </row>
    <row r="91" spans="1:29" x14ac:dyDescent="0.2">
      <c r="X91" s="10"/>
      <c r="Y91" s="10"/>
      <c r="Z91" s="10"/>
      <c r="AB91" s="3"/>
    </row>
    <row r="92" spans="1:29" s="9" customFormat="1" x14ac:dyDescent="0.2">
      <c r="A92" s="14"/>
      <c r="B92" t="s">
        <v>83</v>
      </c>
      <c r="C92" s="10">
        <f t="shared" ref="C92:Z92" si="10">COUNTIF(C13:C17,"&gt;0")</f>
        <v>0</v>
      </c>
      <c r="D92" s="10">
        <f t="shared" si="10"/>
        <v>0</v>
      </c>
      <c r="E92" s="10">
        <f t="shared" si="10"/>
        <v>2</v>
      </c>
      <c r="F92" s="10">
        <f t="shared" si="10"/>
        <v>1</v>
      </c>
      <c r="G92" s="10">
        <f t="shared" si="10"/>
        <v>2</v>
      </c>
      <c r="H92" s="10">
        <f t="shared" si="10"/>
        <v>1</v>
      </c>
      <c r="I92" s="10">
        <f t="shared" si="10"/>
        <v>1</v>
      </c>
      <c r="J92" s="10">
        <f t="shared" si="10"/>
        <v>1</v>
      </c>
      <c r="K92" s="10">
        <f t="shared" si="10"/>
        <v>2</v>
      </c>
      <c r="L92" s="10">
        <f t="shared" si="10"/>
        <v>0</v>
      </c>
      <c r="M92" s="10">
        <f t="shared" si="10"/>
        <v>3</v>
      </c>
      <c r="N92" s="10">
        <f t="shared" si="10"/>
        <v>1</v>
      </c>
      <c r="O92" s="10">
        <f t="shared" si="10"/>
        <v>1</v>
      </c>
      <c r="P92" s="10">
        <f t="shared" si="10"/>
        <v>0</v>
      </c>
      <c r="Q92" s="10">
        <f t="shared" si="10"/>
        <v>2</v>
      </c>
      <c r="R92" s="10">
        <f t="shared" si="10"/>
        <v>2</v>
      </c>
      <c r="S92" s="10">
        <f t="shared" si="10"/>
        <v>2</v>
      </c>
      <c r="T92" s="10">
        <f t="shared" si="10"/>
        <v>3</v>
      </c>
      <c r="U92" s="10">
        <f t="shared" si="10"/>
        <v>3</v>
      </c>
      <c r="V92" s="10">
        <f t="shared" si="10"/>
        <v>2</v>
      </c>
      <c r="W92" s="10">
        <f t="shared" si="10"/>
        <v>1</v>
      </c>
      <c r="X92" s="10">
        <f t="shared" si="10"/>
        <v>1</v>
      </c>
      <c r="Y92" s="10">
        <f t="shared" si="10"/>
        <v>3</v>
      </c>
      <c r="Z92" s="10">
        <f t="shared" si="10"/>
        <v>3</v>
      </c>
      <c r="AA92" s="10">
        <f>COUNTIF(AA13:AA17,"&gt;0")</f>
        <v>2</v>
      </c>
      <c r="AB92" s="3"/>
    </row>
    <row r="93" spans="1:29" x14ac:dyDescent="0.2">
      <c r="B93" s="9" t="s">
        <v>84</v>
      </c>
      <c r="C93" s="12">
        <f t="shared" ref="C93:Z93" si="11">N(AND(C18&gt;0,C92=0))</f>
        <v>1</v>
      </c>
      <c r="D93" s="12">
        <f t="shared" si="11"/>
        <v>0</v>
      </c>
      <c r="E93" s="12">
        <f t="shared" si="11"/>
        <v>0</v>
      </c>
      <c r="F93" s="12">
        <f t="shared" si="11"/>
        <v>0</v>
      </c>
      <c r="G93" s="12">
        <f t="shared" si="11"/>
        <v>0</v>
      </c>
      <c r="H93" s="12">
        <f t="shared" si="11"/>
        <v>0</v>
      </c>
      <c r="I93" s="12">
        <f t="shared" si="11"/>
        <v>0</v>
      </c>
      <c r="J93" s="12">
        <f t="shared" si="11"/>
        <v>0</v>
      </c>
      <c r="K93" s="12">
        <f t="shared" si="11"/>
        <v>0</v>
      </c>
      <c r="L93" s="12">
        <f t="shared" si="11"/>
        <v>0</v>
      </c>
      <c r="M93" s="12">
        <f t="shared" si="11"/>
        <v>0</v>
      </c>
      <c r="N93" s="12">
        <f t="shared" si="11"/>
        <v>0</v>
      </c>
      <c r="O93" s="12">
        <f t="shared" si="11"/>
        <v>0</v>
      </c>
      <c r="P93" s="12">
        <f t="shared" si="11"/>
        <v>1</v>
      </c>
      <c r="Q93" s="12">
        <f t="shared" si="11"/>
        <v>0</v>
      </c>
      <c r="R93" s="12">
        <f t="shared" si="11"/>
        <v>0</v>
      </c>
      <c r="S93" s="12">
        <f t="shared" si="11"/>
        <v>0</v>
      </c>
      <c r="T93" s="12">
        <f t="shared" si="11"/>
        <v>0</v>
      </c>
      <c r="U93" s="12">
        <f t="shared" si="11"/>
        <v>0</v>
      </c>
      <c r="V93" s="12">
        <f t="shared" si="11"/>
        <v>0</v>
      </c>
      <c r="W93" s="12">
        <f t="shared" si="11"/>
        <v>0</v>
      </c>
      <c r="X93" s="12">
        <f t="shared" si="11"/>
        <v>0</v>
      </c>
      <c r="Y93" s="12">
        <f t="shared" si="11"/>
        <v>0</v>
      </c>
      <c r="Z93" s="12">
        <f t="shared" si="11"/>
        <v>0</v>
      </c>
      <c r="AA93" s="12">
        <f>N(AND(AA18&gt;0,AA92=0))</f>
        <v>0</v>
      </c>
      <c r="AB93" s="15"/>
    </row>
    <row r="94" spans="1:29" s="9" customFormat="1" x14ac:dyDescent="0.2">
      <c r="A94" s="14"/>
      <c r="B94" t="s">
        <v>85</v>
      </c>
      <c r="C94" s="10">
        <f t="shared" ref="C94:Z94" si="12">COUNTIF(C23:C25,"&gt;0")</f>
        <v>2</v>
      </c>
      <c r="D94" s="10">
        <f t="shared" si="12"/>
        <v>1</v>
      </c>
      <c r="E94" s="10">
        <f t="shared" si="12"/>
        <v>2</v>
      </c>
      <c r="F94" s="10">
        <f t="shared" si="12"/>
        <v>1</v>
      </c>
      <c r="G94" s="10">
        <f t="shared" si="12"/>
        <v>1</v>
      </c>
      <c r="H94" s="10">
        <f t="shared" si="12"/>
        <v>0</v>
      </c>
      <c r="I94" s="10">
        <f t="shared" si="12"/>
        <v>0</v>
      </c>
      <c r="J94" s="10">
        <f t="shared" si="12"/>
        <v>1</v>
      </c>
      <c r="K94" s="10">
        <f t="shared" si="12"/>
        <v>0</v>
      </c>
      <c r="L94" s="10">
        <f t="shared" si="12"/>
        <v>0</v>
      </c>
      <c r="M94" s="10">
        <f t="shared" si="12"/>
        <v>0</v>
      </c>
      <c r="N94" s="10">
        <f t="shared" si="12"/>
        <v>1</v>
      </c>
      <c r="O94" s="10">
        <f t="shared" si="12"/>
        <v>1</v>
      </c>
      <c r="P94" s="10">
        <f t="shared" si="12"/>
        <v>2</v>
      </c>
      <c r="Q94" s="10">
        <f t="shared" si="12"/>
        <v>2</v>
      </c>
      <c r="R94" s="10">
        <f t="shared" si="12"/>
        <v>0</v>
      </c>
      <c r="S94" s="10">
        <f t="shared" si="12"/>
        <v>1</v>
      </c>
      <c r="T94" s="10">
        <f t="shared" si="12"/>
        <v>1</v>
      </c>
      <c r="U94" s="10">
        <f t="shared" si="12"/>
        <v>0</v>
      </c>
      <c r="V94" s="10">
        <f t="shared" si="12"/>
        <v>1</v>
      </c>
      <c r="W94" s="10">
        <f t="shared" si="12"/>
        <v>0</v>
      </c>
      <c r="X94" s="10">
        <f t="shared" si="12"/>
        <v>0</v>
      </c>
      <c r="Y94" s="10">
        <f t="shared" si="12"/>
        <v>0</v>
      </c>
      <c r="Z94" s="10">
        <f t="shared" si="12"/>
        <v>0</v>
      </c>
      <c r="AA94" s="10">
        <f>COUNTIF(AA23:AA25,"&gt;0")</f>
        <v>0</v>
      </c>
      <c r="AB94" s="3"/>
    </row>
    <row r="95" spans="1:29" x14ac:dyDescent="0.2">
      <c r="B95" s="9" t="s">
        <v>86</v>
      </c>
      <c r="C95" s="12">
        <f t="shared" ref="C95:Z95" si="13">N(AND(C26&gt;0,C94=0))</f>
        <v>0</v>
      </c>
      <c r="D95" s="12">
        <f t="shared" si="13"/>
        <v>0</v>
      </c>
      <c r="E95" s="12">
        <f t="shared" si="13"/>
        <v>0</v>
      </c>
      <c r="F95" s="12">
        <f t="shared" si="13"/>
        <v>0</v>
      </c>
      <c r="G95" s="12">
        <f t="shared" si="13"/>
        <v>0</v>
      </c>
      <c r="H95" s="12">
        <f t="shared" si="13"/>
        <v>1</v>
      </c>
      <c r="I95" s="12">
        <f t="shared" si="13"/>
        <v>0</v>
      </c>
      <c r="J95" s="12">
        <f t="shared" si="13"/>
        <v>0</v>
      </c>
      <c r="K95" s="12">
        <f t="shared" si="13"/>
        <v>0</v>
      </c>
      <c r="L95" s="12">
        <f t="shared" si="13"/>
        <v>1</v>
      </c>
      <c r="M95" s="12">
        <f t="shared" si="13"/>
        <v>1</v>
      </c>
      <c r="N95" s="12">
        <f t="shared" si="13"/>
        <v>0</v>
      </c>
      <c r="O95" s="12">
        <f t="shared" si="13"/>
        <v>0</v>
      </c>
      <c r="P95" s="12">
        <f t="shared" si="13"/>
        <v>0</v>
      </c>
      <c r="Q95" s="12">
        <f t="shared" si="13"/>
        <v>0</v>
      </c>
      <c r="R95" s="12">
        <f t="shared" si="13"/>
        <v>0</v>
      </c>
      <c r="S95" s="12">
        <f t="shared" si="13"/>
        <v>0</v>
      </c>
      <c r="T95" s="12">
        <f t="shared" si="13"/>
        <v>0</v>
      </c>
      <c r="U95" s="12">
        <f t="shared" si="13"/>
        <v>1</v>
      </c>
      <c r="V95" s="12">
        <f t="shared" si="13"/>
        <v>0</v>
      </c>
      <c r="W95" s="12">
        <f t="shared" si="13"/>
        <v>0</v>
      </c>
      <c r="X95" s="12">
        <f t="shared" si="13"/>
        <v>1</v>
      </c>
      <c r="Y95" s="12">
        <f t="shared" si="13"/>
        <v>0</v>
      </c>
      <c r="Z95" s="12">
        <f t="shared" si="13"/>
        <v>0</v>
      </c>
      <c r="AA95" s="12">
        <f>N(AND(AA26&gt;0,AA94=0))</f>
        <v>0</v>
      </c>
      <c r="AB95" s="15"/>
    </row>
    <row r="96" spans="1:29" s="9" customFormat="1" x14ac:dyDescent="0.2">
      <c r="A96" s="14"/>
      <c r="B96" t="s">
        <v>87</v>
      </c>
      <c r="C96" s="10">
        <f t="shared" ref="C96:Z96" si="14">COUNTIF(C62:C66,"&gt;0")</f>
        <v>2</v>
      </c>
      <c r="D96" s="10">
        <f t="shared" si="14"/>
        <v>1</v>
      </c>
      <c r="E96" s="10">
        <f t="shared" si="14"/>
        <v>1</v>
      </c>
      <c r="F96" s="10">
        <f t="shared" si="14"/>
        <v>2</v>
      </c>
      <c r="G96" s="10">
        <f t="shared" si="14"/>
        <v>2</v>
      </c>
      <c r="H96" s="10">
        <f t="shared" si="14"/>
        <v>1</v>
      </c>
      <c r="I96" s="10">
        <f t="shared" si="14"/>
        <v>1</v>
      </c>
      <c r="J96" s="10">
        <f t="shared" si="14"/>
        <v>1</v>
      </c>
      <c r="K96" s="10">
        <f t="shared" si="14"/>
        <v>1</v>
      </c>
      <c r="L96" s="10">
        <f t="shared" si="14"/>
        <v>2</v>
      </c>
      <c r="M96" s="10">
        <f t="shared" si="14"/>
        <v>2</v>
      </c>
      <c r="N96" s="10">
        <f t="shared" si="14"/>
        <v>2</v>
      </c>
      <c r="O96" s="10">
        <f t="shared" si="14"/>
        <v>1</v>
      </c>
      <c r="P96" s="10">
        <f t="shared" si="14"/>
        <v>4</v>
      </c>
      <c r="Q96" s="10">
        <f t="shared" si="14"/>
        <v>1</v>
      </c>
      <c r="R96" s="10">
        <f t="shared" si="14"/>
        <v>2</v>
      </c>
      <c r="S96" s="10">
        <f t="shared" si="14"/>
        <v>2</v>
      </c>
      <c r="T96" s="10">
        <f t="shared" si="14"/>
        <v>2</v>
      </c>
      <c r="U96" s="10">
        <f t="shared" si="14"/>
        <v>1</v>
      </c>
      <c r="V96" s="10">
        <f t="shared" si="14"/>
        <v>2</v>
      </c>
      <c r="W96" s="10">
        <f t="shared" si="14"/>
        <v>2</v>
      </c>
      <c r="X96" s="10">
        <f t="shared" si="14"/>
        <v>3</v>
      </c>
      <c r="Y96" s="10">
        <f t="shared" si="14"/>
        <v>1</v>
      </c>
      <c r="Z96" s="10">
        <f t="shared" si="14"/>
        <v>1</v>
      </c>
      <c r="AA96" s="10">
        <f>COUNTIF(AA62:AA66,"&gt;0")</f>
        <v>2</v>
      </c>
      <c r="AB96" s="3"/>
    </row>
    <row r="97" spans="1:29" x14ac:dyDescent="0.2">
      <c r="B97" s="9" t="s">
        <v>88</v>
      </c>
      <c r="C97" s="12">
        <f t="shared" ref="C97:Z97" si="15">N(AND(C71&gt;0,C96=0))</f>
        <v>0</v>
      </c>
      <c r="D97" s="12">
        <f t="shared" si="15"/>
        <v>0</v>
      </c>
      <c r="E97" s="12">
        <f t="shared" si="15"/>
        <v>0</v>
      </c>
      <c r="F97" s="12">
        <f t="shared" si="15"/>
        <v>0</v>
      </c>
      <c r="G97" s="12">
        <f t="shared" si="15"/>
        <v>0</v>
      </c>
      <c r="H97" s="12">
        <f t="shared" si="15"/>
        <v>0</v>
      </c>
      <c r="I97" s="12">
        <f t="shared" si="15"/>
        <v>0</v>
      </c>
      <c r="J97" s="12">
        <f t="shared" si="15"/>
        <v>0</v>
      </c>
      <c r="K97" s="12">
        <f t="shared" si="15"/>
        <v>0</v>
      </c>
      <c r="L97" s="12">
        <f t="shared" si="15"/>
        <v>0</v>
      </c>
      <c r="M97" s="12">
        <f t="shared" si="15"/>
        <v>0</v>
      </c>
      <c r="N97" s="12">
        <f t="shared" si="15"/>
        <v>0</v>
      </c>
      <c r="O97" s="12">
        <f t="shared" si="15"/>
        <v>0</v>
      </c>
      <c r="P97" s="12">
        <f t="shared" si="15"/>
        <v>0</v>
      </c>
      <c r="Q97" s="12">
        <f t="shared" si="15"/>
        <v>0</v>
      </c>
      <c r="R97" s="12">
        <f t="shared" si="15"/>
        <v>0</v>
      </c>
      <c r="S97" s="12">
        <f t="shared" si="15"/>
        <v>0</v>
      </c>
      <c r="T97" s="12">
        <f t="shared" si="15"/>
        <v>0</v>
      </c>
      <c r="U97" s="12">
        <f t="shared" si="15"/>
        <v>0</v>
      </c>
      <c r="V97" s="12">
        <f t="shared" si="15"/>
        <v>0</v>
      </c>
      <c r="W97" s="12">
        <f t="shared" si="15"/>
        <v>0</v>
      </c>
      <c r="X97" s="12">
        <f t="shared" si="15"/>
        <v>0</v>
      </c>
      <c r="Y97" s="12">
        <f t="shared" si="15"/>
        <v>0</v>
      </c>
      <c r="Z97" s="12">
        <f t="shared" si="15"/>
        <v>0</v>
      </c>
      <c r="AA97" s="12">
        <f>N(AND(AA71&gt;0,AA96=0))</f>
        <v>0</v>
      </c>
      <c r="AB97" s="15"/>
    </row>
    <row r="98" spans="1:29" s="18" customFormat="1" x14ac:dyDescent="0.2">
      <c r="A98" s="19"/>
      <c r="B98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/>
      <c r="X98" s="10"/>
      <c r="Y98" s="10"/>
      <c r="Z98" s="10"/>
      <c r="AB98" s="3"/>
    </row>
    <row r="99" spans="1:29" s="18" customFormat="1" x14ac:dyDescent="0.2">
      <c r="A99" s="19"/>
      <c r="B99" s="20" t="s">
        <v>100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>
        <v>13</v>
      </c>
      <c r="S99" s="21">
        <v>12</v>
      </c>
      <c r="T99" s="21">
        <v>14</v>
      </c>
      <c r="U99" s="21">
        <v>9</v>
      </c>
      <c r="V99" s="21">
        <v>11</v>
      </c>
      <c r="W99" s="18">
        <v>7</v>
      </c>
      <c r="X99" s="21">
        <v>11</v>
      </c>
      <c r="Y99" s="21">
        <v>5</v>
      </c>
      <c r="Z99" s="21">
        <v>6</v>
      </c>
      <c r="AA99" s="21">
        <v>11</v>
      </c>
      <c r="AB99" s="31"/>
    </row>
    <row r="100" spans="1:29" s="18" customFormat="1" x14ac:dyDescent="0.2">
      <c r="A100" s="19"/>
      <c r="B100" s="20" t="s">
        <v>98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>
        <v>13</v>
      </c>
      <c r="S100" s="21">
        <v>15</v>
      </c>
      <c r="T100" s="21">
        <v>14</v>
      </c>
      <c r="U100" s="21">
        <v>12</v>
      </c>
      <c r="V100" s="21">
        <v>16</v>
      </c>
      <c r="W100" s="18">
        <v>10</v>
      </c>
      <c r="X100" s="21">
        <v>14</v>
      </c>
      <c r="Y100" s="21">
        <v>7</v>
      </c>
      <c r="Z100" s="21">
        <v>8</v>
      </c>
      <c r="AA100" s="21">
        <v>13</v>
      </c>
      <c r="AB100" s="31"/>
    </row>
    <row r="101" spans="1:29" s="18" customFormat="1" x14ac:dyDescent="0.2">
      <c r="A101" s="19"/>
      <c r="B101" s="20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X101" s="21"/>
      <c r="Y101" s="21"/>
      <c r="Z101" s="21"/>
      <c r="AA101" s="21"/>
      <c r="AB101" s="31"/>
    </row>
    <row r="102" spans="1:29" s="18" customFormat="1" x14ac:dyDescent="0.2">
      <c r="A102" s="19"/>
      <c r="B102" s="20" t="s">
        <v>101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>
        <v>16</v>
      </c>
      <c r="S102" s="21">
        <v>19</v>
      </c>
      <c r="T102" s="21">
        <v>17</v>
      </c>
      <c r="U102" s="21">
        <v>17</v>
      </c>
      <c r="V102" s="21">
        <v>22</v>
      </c>
      <c r="W102" s="18">
        <v>20</v>
      </c>
      <c r="X102" s="21">
        <v>25</v>
      </c>
      <c r="Y102" s="21">
        <v>18</v>
      </c>
      <c r="Z102" s="21">
        <v>15</v>
      </c>
      <c r="AA102" s="21">
        <v>12</v>
      </c>
      <c r="AB102" s="31"/>
    </row>
    <row r="103" spans="1:29" s="18" customFormat="1" x14ac:dyDescent="0.2">
      <c r="A103" s="19"/>
      <c r="B103" s="20" t="s">
        <v>99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>
        <v>44</v>
      </c>
      <c r="S103" s="21">
        <v>48</v>
      </c>
      <c r="T103" s="21">
        <v>44</v>
      </c>
      <c r="U103" s="21">
        <v>43</v>
      </c>
      <c r="V103" s="21">
        <v>46</v>
      </c>
      <c r="W103" s="18">
        <v>27</v>
      </c>
      <c r="X103" s="21">
        <v>41</v>
      </c>
      <c r="Y103" s="21">
        <v>37</v>
      </c>
      <c r="Z103" s="21">
        <v>28</v>
      </c>
      <c r="AA103" s="21">
        <v>23</v>
      </c>
      <c r="AB103" s="31"/>
    </row>
    <row r="104" spans="1:29" s="18" customFormat="1" x14ac:dyDescent="0.2">
      <c r="A104" s="19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31"/>
      <c r="AC104" s="32" t="s">
        <v>109</v>
      </c>
    </row>
    <row r="105" spans="1:29" x14ac:dyDescent="0.2">
      <c r="B105" s="20" t="s">
        <v>102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>
        <f t="shared" ref="R105:W105" si="16">R100+R103</f>
        <v>57</v>
      </c>
      <c r="S105" s="21">
        <f t="shared" si="16"/>
        <v>63</v>
      </c>
      <c r="T105" s="21">
        <f t="shared" si="16"/>
        <v>58</v>
      </c>
      <c r="U105" s="21">
        <f t="shared" si="16"/>
        <v>55</v>
      </c>
      <c r="V105" s="21">
        <f t="shared" si="16"/>
        <v>62</v>
      </c>
      <c r="W105" s="21">
        <f t="shared" si="16"/>
        <v>37</v>
      </c>
      <c r="X105" s="21">
        <f>X100+X103</f>
        <v>55</v>
      </c>
      <c r="Y105" s="21">
        <f>Y100+Y103</f>
        <v>44</v>
      </c>
      <c r="Z105" s="21">
        <v>36</v>
      </c>
      <c r="AA105" s="21">
        <v>43</v>
      </c>
      <c r="AB105" s="31"/>
      <c r="AC105" s="32">
        <f>AVERAGE(R105:AA105)</f>
        <v>51</v>
      </c>
    </row>
  </sheetData>
  <phoneticPr fontId="0" type="noConversion"/>
  <pageMargins left="0.5" right="0.5" top="0.5" bottom="0.5" header="0" footer="0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topLeftCell="A25" workbookViewId="0">
      <selection activeCell="D11" sqref="D11"/>
    </sheetView>
  </sheetViews>
  <sheetFormatPr defaultColWidth="8.85546875" defaultRowHeight="12.75" x14ac:dyDescent="0.2"/>
  <cols>
    <col min="1" max="1" width="22.85546875" bestFit="1" customWidth="1"/>
    <col min="2" max="2" width="6.7109375" style="3" customWidth="1"/>
  </cols>
  <sheetData>
    <row r="1" spans="1:2" x14ac:dyDescent="0.2">
      <c r="A1" s="2" t="s">
        <v>1</v>
      </c>
      <c r="B1" s="11">
        <v>2011</v>
      </c>
    </row>
    <row r="2" spans="1:2" x14ac:dyDescent="0.2">
      <c r="A2" t="s">
        <v>10</v>
      </c>
      <c r="B2" s="23">
        <v>0</v>
      </c>
    </row>
    <row r="3" spans="1:2" x14ac:dyDescent="0.2">
      <c r="A3" t="s">
        <v>11</v>
      </c>
      <c r="B3" s="23">
        <v>0</v>
      </c>
    </row>
    <row r="4" spans="1:2" x14ac:dyDescent="0.2">
      <c r="A4" t="s">
        <v>91</v>
      </c>
      <c r="B4" s="23">
        <v>0</v>
      </c>
    </row>
    <row r="5" spans="1:2" x14ac:dyDescent="0.2">
      <c r="A5" t="s">
        <v>12</v>
      </c>
      <c r="B5" s="23">
        <v>0</v>
      </c>
    </row>
    <row r="6" spans="1:2" ht="12" customHeight="1" x14ac:dyDescent="0.2">
      <c r="A6" t="s">
        <v>14</v>
      </c>
      <c r="B6" s="23">
        <v>25</v>
      </c>
    </row>
    <row r="7" spans="1:2" ht="12" customHeight="1" x14ac:dyDescent="0.2">
      <c r="A7" t="s">
        <v>13</v>
      </c>
      <c r="B7" s="23">
        <v>0</v>
      </c>
    </row>
    <row r="8" spans="1:2" x14ac:dyDescent="0.2">
      <c r="A8" t="s">
        <v>15</v>
      </c>
      <c r="B8" s="23">
        <v>0</v>
      </c>
    </row>
    <row r="9" spans="1:2" x14ac:dyDescent="0.2">
      <c r="A9" t="s">
        <v>59</v>
      </c>
      <c r="B9" s="23">
        <v>0</v>
      </c>
    </row>
    <row r="10" spans="1:2" x14ac:dyDescent="0.2">
      <c r="A10" t="s">
        <v>90</v>
      </c>
      <c r="B10" s="23">
        <v>0</v>
      </c>
    </row>
    <row r="11" spans="1:2" x14ac:dyDescent="0.2">
      <c r="A11" t="s">
        <v>58</v>
      </c>
      <c r="B11" s="23">
        <v>1</v>
      </c>
    </row>
    <row r="12" spans="1:2" x14ac:dyDescent="0.2">
      <c r="A12" t="s">
        <v>18</v>
      </c>
      <c r="B12" s="23">
        <v>0</v>
      </c>
    </row>
    <row r="13" spans="1:2" x14ac:dyDescent="0.2">
      <c r="A13" t="s">
        <v>16</v>
      </c>
      <c r="B13" s="23">
        <v>1</v>
      </c>
    </row>
    <row r="14" spans="1:2" x14ac:dyDescent="0.2">
      <c r="A14" t="s">
        <v>78</v>
      </c>
      <c r="B14" s="23">
        <v>0</v>
      </c>
    </row>
    <row r="15" spans="1:2" x14ac:dyDescent="0.2">
      <c r="A15" t="s">
        <v>17</v>
      </c>
      <c r="B15" s="23">
        <v>1</v>
      </c>
    </row>
    <row r="16" spans="1:2" x14ac:dyDescent="0.2">
      <c r="A16" t="s">
        <v>63</v>
      </c>
      <c r="B16" s="23">
        <v>1</v>
      </c>
    </row>
    <row r="17" spans="1:2" x14ac:dyDescent="0.2">
      <c r="A17" t="s">
        <v>2</v>
      </c>
      <c r="B17" s="23">
        <v>1</v>
      </c>
    </row>
    <row r="18" spans="1:2" x14ac:dyDescent="0.2">
      <c r="A18" t="s">
        <v>64</v>
      </c>
      <c r="B18" s="23">
        <v>2</v>
      </c>
    </row>
    <row r="19" spans="1:2" x14ac:dyDescent="0.2">
      <c r="A19" t="s">
        <v>20</v>
      </c>
      <c r="B19" s="23">
        <v>0</v>
      </c>
    </row>
    <row r="20" spans="1:2" x14ac:dyDescent="0.2">
      <c r="A20" t="s">
        <v>19</v>
      </c>
      <c r="B20" s="23">
        <v>5</v>
      </c>
    </row>
    <row r="21" spans="1:2" x14ac:dyDescent="0.2">
      <c r="A21" t="s">
        <v>21</v>
      </c>
      <c r="B21" s="23">
        <v>0</v>
      </c>
    </row>
    <row r="22" spans="1:2" x14ac:dyDescent="0.2">
      <c r="A22" t="s">
        <v>55</v>
      </c>
      <c r="B22" s="23">
        <v>0</v>
      </c>
    </row>
    <row r="23" spans="1:2" x14ac:dyDescent="0.2">
      <c r="A23" t="s">
        <v>22</v>
      </c>
      <c r="B23" s="23">
        <v>0</v>
      </c>
    </row>
    <row r="24" spans="1:2" x14ac:dyDescent="0.2">
      <c r="A24" t="s">
        <v>65</v>
      </c>
      <c r="B24" s="23">
        <v>0</v>
      </c>
    </row>
    <row r="25" spans="1:2" x14ac:dyDescent="0.2">
      <c r="A25" t="s">
        <v>3</v>
      </c>
      <c r="B25" s="23">
        <v>0</v>
      </c>
    </row>
    <row r="26" spans="1:2" x14ac:dyDescent="0.2">
      <c r="A26" t="s">
        <v>23</v>
      </c>
      <c r="B26" s="23">
        <v>123</v>
      </c>
    </row>
    <row r="27" spans="1:2" x14ac:dyDescent="0.2">
      <c r="A27" t="s">
        <v>62</v>
      </c>
      <c r="B27" s="23">
        <v>182</v>
      </c>
    </row>
    <row r="28" spans="1:2" x14ac:dyDescent="0.2">
      <c r="A28" t="s">
        <v>66</v>
      </c>
      <c r="B28" s="23">
        <v>0</v>
      </c>
    </row>
    <row r="29" spans="1:2" x14ac:dyDescent="0.2">
      <c r="A29" t="s">
        <v>24</v>
      </c>
      <c r="B29" s="23">
        <v>2</v>
      </c>
    </row>
    <row r="30" spans="1:2" x14ac:dyDescent="0.2">
      <c r="A30" t="s">
        <v>95</v>
      </c>
      <c r="B30" s="23">
        <v>0</v>
      </c>
    </row>
    <row r="31" spans="1:2" x14ac:dyDescent="0.2">
      <c r="A31" t="s">
        <v>103</v>
      </c>
      <c r="B31" s="23">
        <v>1</v>
      </c>
    </row>
    <row r="32" spans="1:2" x14ac:dyDescent="0.2">
      <c r="A32" t="s">
        <v>25</v>
      </c>
      <c r="B32" s="23">
        <v>28</v>
      </c>
    </row>
    <row r="33" spans="1:2" x14ac:dyDescent="0.2">
      <c r="A33" t="s">
        <v>26</v>
      </c>
      <c r="B33" s="23">
        <v>40</v>
      </c>
    </row>
    <row r="34" spans="1:2" x14ac:dyDescent="0.2">
      <c r="A34" t="s">
        <v>27</v>
      </c>
      <c r="B34" s="23">
        <v>3</v>
      </c>
    </row>
    <row r="35" spans="1:2" x14ac:dyDescent="0.2">
      <c r="A35" t="s">
        <v>38</v>
      </c>
      <c r="B35" s="23">
        <v>0</v>
      </c>
    </row>
    <row r="36" spans="1:2" x14ac:dyDescent="0.2">
      <c r="A36" t="s">
        <v>29</v>
      </c>
      <c r="B36" s="23">
        <v>173</v>
      </c>
    </row>
    <row r="37" spans="1:2" x14ac:dyDescent="0.2">
      <c r="A37" t="s">
        <v>30</v>
      </c>
      <c r="B37" s="23">
        <v>0</v>
      </c>
    </row>
    <row r="38" spans="1:2" x14ac:dyDescent="0.2">
      <c r="A38" t="s">
        <v>32</v>
      </c>
      <c r="B38" s="23">
        <v>20</v>
      </c>
    </row>
    <row r="39" spans="1:2" x14ac:dyDescent="0.2">
      <c r="A39" t="s">
        <v>31</v>
      </c>
      <c r="B39" s="23">
        <v>135</v>
      </c>
    </row>
    <row r="40" spans="1:2" x14ac:dyDescent="0.2">
      <c r="A40" t="s">
        <v>28</v>
      </c>
      <c r="B40" s="23">
        <v>0</v>
      </c>
    </row>
    <row r="41" spans="1:2" x14ac:dyDescent="0.2">
      <c r="A41" t="s">
        <v>4</v>
      </c>
      <c r="B41" s="23">
        <v>18</v>
      </c>
    </row>
    <row r="42" spans="1:2" x14ac:dyDescent="0.2">
      <c r="A42" t="s">
        <v>67</v>
      </c>
      <c r="B42" s="23">
        <v>409</v>
      </c>
    </row>
    <row r="43" spans="1:2" x14ac:dyDescent="0.2">
      <c r="A43" t="s">
        <v>33</v>
      </c>
      <c r="B43" s="23">
        <v>0</v>
      </c>
    </row>
    <row r="44" spans="1:2" x14ac:dyDescent="0.2">
      <c r="A44" t="s">
        <v>68</v>
      </c>
      <c r="B44" s="23">
        <v>20</v>
      </c>
    </row>
    <row r="45" spans="1:2" x14ac:dyDescent="0.2">
      <c r="A45" t="s">
        <v>69</v>
      </c>
      <c r="B45" s="23">
        <v>38</v>
      </c>
    </row>
    <row r="46" spans="1:2" x14ac:dyDescent="0.2">
      <c r="A46" t="s">
        <v>5</v>
      </c>
      <c r="B46" s="23">
        <v>6</v>
      </c>
    </row>
    <row r="47" spans="1:2" x14ac:dyDescent="0.2">
      <c r="A47" t="s">
        <v>96</v>
      </c>
      <c r="B47" s="23">
        <v>0</v>
      </c>
    </row>
    <row r="48" spans="1:2" x14ac:dyDescent="0.2">
      <c r="A48" t="s">
        <v>52</v>
      </c>
      <c r="B48" s="23">
        <v>0</v>
      </c>
    </row>
    <row r="49" spans="1:2" x14ac:dyDescent="0.2">
      <c r="A49" t="s">
        <v>70</v>
      </c>
      <c r="B49" s="23">
        <v>42</v>
      </c>
    </row>
    <row r="50" spans="1:2" x14ac:dyDescent="0.2">
      <c r="A50" t="s">
        <v>94</v>
      </c>
      <c r="B50" s="24">
        <v>8</v>
      </c>
    </row>
    <row r="51" spans="1:2" x14ac:dyDescent="0.2">
      <c r="A51" t="s">
        <v>34</v>
      </c>
      <c r="B51" s="23">
        <v>28</v>
      </c>
    </row>
    <row r="52" spans="1:2" x14ac:dyDescent="0.2">
      <c r="A52" t="s">
        <v>53</v>
      </c>
      <c r="B52" s="24">
        <v>0</v>
      </c>
    </row>
    <row r="53" spans="1:2" x14ac:dyDescent="0.2">
      <c r="A53" t="s">
        <v>35</v>
      </c>
      <c r="B53" s="23">
        <v>0</v>
      </c>
    </row>
    <row r="54" spans="1:2" x14ac:dyDescent="0.2">
      <c r="A54" t="s">
        <v>39</v>
      </c>
      <c r="B54" s="26">
        <v>412</v>
      </c>
    </row>
    <row r="55" spans="1:2" x14ac:dyDescent="0.2">
      <c r="A55" t="s">
        <v>36</v>
      </c>
      <c r="B55" s="23">
        <v>9</v>
      </c>
    </row>
    <row r="56" spans="1:2" x14ac:dyDescent="0.2">
      <c r="A56" t="s">
        <v>37</v>
      </c>
      <c r="B56" s="23">
        <v>4</v>
      </c>
    </row>
    <row r="57" spans="1:2" x14ac:dyDescent="0.2">
      <c r="A57" t="s">
        <v>76</v>
      </c>
      <c r="B57" s="24">
        <v>0</v>
      </c>
    </row>
    <row r="58" spans="1:2" x14ac:dyDescent="0.2">
      <c r="A58" t="s">
        <v>40</v>
      </c>
      <c r="B58" s="23">
        <v>4</v>
      </c>
    </row>
    <row r="59" spans="1:2" x14ac:dyDescent="0.2">
      <c r="A59" t="s">
        <v>92</v>
      </c>
      <c r="B59" s="24">
        <v>0</v>
      </c>
    </row>
    <row r="60" spans="1:2" x14ac:dyDescent="0.2">
      <c r="A60" t="s">
        <v>93</v>
      </c>
      <c r="B60" s="24">
        <v>1</v>
      </c>
    </row>
    <row r="61" spans="1:2" x14ac:dyDescent="0.2">
      <c r="A61" t="s">
        <v>41</v>
      </c>
      <c r="B61" s="23">
        <v>47</v>
      </c>
    </row>
    <row r="62" spans="1:2" x14ac:dyDescent="0.2">
      <c r="A62" t="s">
        <v>72</v>
      </c>
      <c r="B62" s="23">
        <v>0</v>
      </c>
    </row>
    <row r="63" spans="1:2" x14ac:dyDescent="0.2">
      <c r="A63" t="s">
        <v>56</v>
      </c>
      <c r="B63" s="23">
        <v>0</v>
      </c>
    </row>
    <row r="64" spans="1:2" x14ac:dyDescent="0.2">
      <c r="A64" t="s">
        <v>42</v>
      </c>
      <c r="B64" s="23">
        <v>0</v>
      </c>
    </row>
    <row r="65" spans="1:2" x14ac:dyDescent="0.2">
      <c r="A65" t="s">
        <v>57</v>
      </c>
      <c r="B65" s="23">
        <v>0</v>
      </c>
    </row>
    <row r="66" spans="1:2" x14ac:dyDescent="0.2">
      <c r="A66" t="s">
        <v>43</v>
      </c>
      <c r="B66" s="23">
        <v>207</v>
      </c>
    </row>
    <row r="67" spans="1:2" x14ac:dyDescent="0.2">
      <c r="A67" t="s">
        <v>44</v>
      </c>
      <c r="B67" s="23">
        <v>0</v>
      </c>
    </row>
    <row r="68" spans="1:2" x14ac:dyDescent="0.2">
      <c r="A68" t="s">
        <v>6</v>
      </c>
      <c r="B68" s="23">
        <v>0</v>
      </c>
    </row>
    <row r="69" spans="1:2" x14ac:dyDescent="0.2">
      <c r="A69" t="s">
        <v>54</v>
      </c>
      <c r="B69" s="23">
        <v>0</v>
      </c>
    </row>
    <row r="70" spans="1:2" x14ac:dyDescent="0.2">
      <c r="A70" t="s">
        <v>73</v>
      </c>
      <c r="B70" s="23">
        <v>0</v>
      </c>
    </row>
    <row r="71" spans="1:2" x14ac:dyDescent="0.2">
      <c r="A71" t="s">
        <v>71</v>
      </c>
      <c r="B71" s="23">
        <v>0</v>
      </c>
    </row>
    <row r="72" spans="1:2" x14ac:dyDescent="0.2">
      <c r="A72" t="s">
        <v>61</v>
      </c>
      <c r="B72" s="23">
        <v>0</v>
      </c>
    </row>
    <row r="73" spans="1:2" x14ac:dyDescent="0.2">
      <c r="A73" t="s">
        <v>49</v>
      </c>
      <c r="B73" s="23">
        <v>0</v>
      </c>
    </row>
    <row r="74" spans="1:2" x14ac:dyDescent="0.2">
      <c r="A74" t="s">
        <v>45</v>
      </c>
      <c r="B74" s="23">
        <v>0</v>
      </c>
    </row>
    <row r="75" spans="1:2" x14ac:dyDescent="0.2">
      <c r="A75" t="s">
        <v>46</v>
      </c>
      <c r="B75" s="23">
        <v>1</v>
      </c>
    </row>
    <row r="76" spans="1:2" x14ac:dyDescent="0.2">
      <c r="A76" t="s">
        <v>47</v>
      </c>
      <c r="B76" s="23">
        <v>9</v>
      </c>
    </row>
    <row r="77" spans="1:2" x14ac:dyDescent="0.2">
      <c r="A77" t="s">
        <v>75</v>
      </c>
      <c r="B77" s="23">
        <v>2</v>
      </c>
    </row>
    <row r="78" spans="1:2" x14ac:dyDescent="0.2">
      <c r="A78" t="s">
        <v>74</v>
      </c>
      <c r="B78" s="23">
        <v>0</v>
      </c>
    </row>
    <row r="79" spans="1:2" x14ac:dyDescent="0.2">
      <c r="A79" t="s">
        <v>51</v>
      </c>
      <c r="B79" s="23">
        <v>0</v>
      </c>
    </row>
    <row r="80" spans="1:2" x14ac:dyDescent="0.2">
      <c r="A80" t="s">
        <v>7</v>
      </c>
      <c r="B80" s="23">
        <v>278</v>
      </c>
    </row>
    <row r="81" spans="1:2" x14ac:dyDescent="0.2">
      <c r="A81" t="s">
        <v>48</v>
      </c>
      <c r="B81" s="25">
        <v>427</v>
      </c>
    </row>
    <row r="82" spans="1:2" x14ac:dyDescent="0.2">
      <c r="A82" t="s">
        <v>50</v>
      </c>
      <c r="B82" s="23">
        <v>28</v>
      </c>
    </row>
    <row r="83" spans="1:2" x14ac:dyDescent="0.2">
      <c r="A83" t="s">
        <v>104</v>
      </c>
      <c r="B83" s="23">
        <v>2</v>
      </c>
    </row>
    <row r="84" spans="1:2" x14ac:dyDescent="0.2">
      <c r="A84" t="s">
        <v>105</v>
      </c>
      <c r="B84" s="23">
        <v>1</v>
      </c>
    </row>
    <row r="87" spans="1:2" x14ac:dyDescent="0.2">
      <c r="A87" s="4" t="s">
        <v>8</v>
      </c>
      <c r="B87" s="13">
        <f>SUM(B2:B84)</f>
        <v>2745</v>
      </c>
    </row>
    <row r="88" spans="1:2" x14ac:dyDescent="0.2">
      <c r="A88" s="4" t="s">
        <v>9</v>
      </c>
      <c r="B88" s="13">
        <v>41</v>
      </c>
    </row>
    <row r="89" spans="1:2" x14ac:dyDescent="0.2">
      <c r="B89" s="10"/>
    </row>
    <row r="90" spans="1:2" x14ac:dyDescent="0.2">
      <c r="B90" s="10">
        <f>COUNTIF(B12:B16,"&gt;0")</f>
        <v>3</v>
      </c>
    </row>
    <row r="91" spans="1:2" x14ac:dyDescent="0.2">
      <c r="B91" s="12">
        <f>N(AND(B17&gt;0,B90=0))</f>
        <v>0</v>
      </c>
    </row>
    <row r="92" spans="1:2" x14ac:dyDescent="0.2">
      <c r="B92" s="10">
        <f>COUNTIF(B22:B24,"&gt;0")</f>
        <v>0</v>
      </c>
    </row>
    <row r="93" spans="1:2" x14ac:dyDescent="0.2">
      <c r="B93" s="12">
        <f>N(AND(B25&gt;0,B92=0))</f>
        <v>0</v>
      </c>
    </row>
    <row r="94" spans="1:2" x14ac:dyDescent="0.2">
      <c r="B94" s="10">
        <f>COUNTIF(B61:B65,"&gt;0")</f>
        <v>1</v>
      </c>
    </row>
    <row r="95" spans="1:2" x14ac:dyDescent="0.2">
      <c r="B95" s="12">
        <f>N(AND(B69&gt;0,B94=0))</f>
        <v>0</v>
      </c>
    </row>
    <row r="96" spans="1:2" x14ac:dyDescent="0.2">
      <c r="B96" s="10"/>
    </row>
    <row r="97" spans="2:2" x14ac:dyDescent="0.2">
      <c r="B97" s="21">
        <v>5</v>
      </c>
    </row>
    <row r="98" spans="2:2" x14ac:dyDescent="0.2">
      <c r="B98" s="21">
        <v>7</v>
      </c>
    </row>
    <row r="99" spans="2:2" x14ac:dyDescent="0.2">
      <c r="B99" s="21"/>
    </row>
    <row r="100" spans="2:2" x14ac:dyDescent="0.2">
      <c r="B100" s="21">
        <v>18</v>
      </c>
    </row>
    <row r="101" spans="2:2" x14ac:dyDescent="0.2">
      <c r="B101" s="21">
        <v>37</v>
      </c>
    </row>
    <row r="102" spans="2:2" x14ac:dyDescent="0.2">
      <c r="B102" s="21"/>
    </row>
    <row r="103" spans="2:2" x14ac:dyDescent="0.2">
      <c r="B103" s="21">
        <f>B98+B101</f>
        <v>44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h</vt:lpstr>
    </vt:vector>
  </TitlesOfParts>
  <Company>Tin Mt. Conservation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Kinsey</dc:creator>
  <cp:lastModifiedBy>Sarah Frankel</cp:lastModifiedBy>
  <cp:lastPrinted>2014-01-06T15:32:46Z</cp:lastPrinted>
  <dcterms:created xsi:type="dcterms:W3CDTF">1999-01-04T19:54:02Z</dcterms:created>
  <dcterms:modified xsi:type="dcterms:W3CDTF">2014-01-24T19:31:52Z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-1775828211</vt:i4>
  </property>
  <property fmtid="{D5CDD505-2E9C-101B-9397-08002B2CF9AE}" pid="3" name="_EmailSubject">
    <vt:lpwstr/>
  </property>
  <property fmtid="{D5CDD505-2E9C-101B-9397-08002B2CF9AE}" pid="4" name="_AuthorEmail">
    <vt:lpwstr>jpotter@tinmtn.org</vt:lpwstr>
  </property>
  <property fmtid="{D5CDD505-2E9C-101B-9397-08002B2CF9AE}" pid="5" name="_AuthorEmailDisplayName">
    <vt:lpwstr>Joshua E. Potter</vt:lpwstr>
  </property>
  <property fmtid="{D5CDD505-2E9C-101B-9397-08002B2CF9AE}" pid="6" name="_ReviewingToolsShownOnce">
    <vt:lpwstr/>
  </property>
</Properties>
</file>